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https://dpaw.sharepoint.com/teams/RIAEHP/Environment/EMS/11 MONITORING/2. REPORTING/3. ERA REPORT/EIRL3 Datasheets/2023-2024/"/>
    </mc:Choice>
  </mc:AlternateContent>
  <xr:revisionPtr revIDLastSave="234" documentId="13_ncr:1_{E1E2B45A-7109-463A-85E9-AE85D6ADAADF}" xr6:coauthVersionLast="47" xr6:coauthVersionMax="47" xr10:uidLastSave="{2C62A606-6A45-4094-A72B-8D40996DF74D}"/>
  <bookViews>
    <workbookView xWindow="-28920" yWindow="-120" windowWidth="29040" windowHeight="15840" xr2:uid="{F137EC0D-6251-4D97-8412-6EDFF3F48ADF}"/>
  </bookViews>
  <sheets>
    <sheet name="Distribution input form" sheetId="15" r:id="rId1"/>
    <sheet name="Data and derived distribution" sheetId="16" state="hidden" r:id="rId2"/>
    <sheet name="NQ&amp;R input form" sheetId="9" r:id="rId3"/>
    <sheet name="Data and derived NQR" sheetId="13" state="hidden" r:id="rId4"/>
  </sheets>
  <definedNames>
    <definedName name="_xlnm.Print_Area" localSheetId="0">'Distribution input form'!$A$1:$F$52</definedName>
  </definedNames>
  <calcPr calcId="191028"/>
  <customWorkbookViews>
    <customWorkbookView name="Windows User - Personal View" guid="{BC8C3EF2-E90D-46AA-8DF9-13F2D58CF104}" mergeInterval="0" personalView="1" maximized="1" xWindow="1" yWindow="1" windowWidth="1596" windowHeight="980" tabRatio="712" activeSheetId="4"/>
    <customWorkbookView name="slyons - Personal View" guid="{4D727E3C-2C78-4173-9F6E-D686E8DC0B17}" mergeInterval="0" personalView="1" maximized="1" xWindow="1" yWindow="1" windowWidth="1848" windowHeight="772" tabRatio="712"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0" i="13" l="1"/>
  <c r="E129" i="13"/>
  <c r="E128" i="13"/>
  <c r="E127" i="13"/>
  <c r="E126" i="13"/>
  <c r="E32" i="13"/>
  <c r="E21" i="16"/>
  <c r="E22" i="16"/>
  <c r="E23" i="16"/>
  <c r="E24" i="16"/>
  <c r="E25" i="16"/>
  <c r="E26" i="16" s="1"/>
  <c r="E27" i="16"/>
  <c r="E28" i="16"/>
  <c r="E29" i="16"/>
  <c r="E30" i="16"/>
  <c r="E31" i="16"/>
  <c r="E96" i="13"/>
  <c r="E97" i="13"/>
  <c r="E98" i="13"/>
  <c r="E95" i="13"/>
  <c r="E94" i="13"/>
  <c r="E90" i="13"/>
  <c r="E91" i="13"/>
  <c r="E92" i="13"/>
  <c r="E89" i="13"/>
  <c r="E88" i="13"/>
  <c r="E84" i="13"/>
  <c r="E85" i="13"/>
  <c r="E86" i="13"/>
  <c r="E83" i="13"/>
  <c r="E82" i="13"/>
  <c r="E77" i="13"/>
  <c r="E78" i="13"/>
  <c r="E79" i="13"/>
  <c r="E80" i="13"/>
  <c r="E76" i="13"/>
  <c r="E71" i="13"/>
  <c r="E72" i="13"/>
  <c r="E73" i="13"/>
  <c r="E70" i="13"/>
  <c r="E69" i="13"/>
  <c r="E65" i="13"/>
  <c r="E66" i="13"/>
  <c r="E67" i="13"/>
  <c r="E64" i="13"/>
  <c r="E63" i="13"/>
  <c r="E59" i="13"/>
  <c r="E60" i="13"/>
  <c r="E61" i="13"/>
  <c r="E58" i="13"/>
  <c r="E57" i="13"/>
  <c r="E52" i="13"/>
  <c r="E53" i="13"/>
  <c r="E54" i="13"/>
  <c r="E55" i="13"/>
  <c r="E51" i="13"/>
  <c r="E105" i="13" l="1"/>
  <c r="E115" i="13"/>
  <c r="E123" i="13"/>
  <c r="E122" i="13"/>
  <c r="E110" i="13"/>
  <c r="E109" i="13"/>
  <c r="E113" i="13"/>
  <c r="E121" i="13"/>
  <c r="E104" i="13"/>
  <c r="E103" i="13"/>
  <c r="E114" i="13"/>
  <c r="E119" i="13"/>
  <c r="E117" i="13"/>
  <c r="E116" i="13"/>
  <c r="E101" i="13"/>
  <c r="E102" i="13"/>
  <c r="E120" i="13"/>
  <c r="E108" i="13"/>
  <c r="E107" i="13"/>
  <c r="E111" i="13"/>
  <c r="E48" i="13" l="1"/>
  <c r="E47" i="13"/>
  <c r="E46" i="13"/>
  <c r="E45" i="13"/>
  <c r="E44" i="13"/>
  <c r="E43" i="13"/>
  <c r="E42" i="13"/>
  <c r="E41" i="13"/>
  <c r="E40" i="13"/>
  <c r="E39" i="13"/>
  <c r="E38" i="13"/>
  <c r="E37" i="13"/>
  <c r="E36" i="13"/>
  <c r="E35" i="13"/>
  <c r="E34" i="13"/>
  <c r="E33" i="13"/>
</calcChain>
</file>

<file path=xl/sharedStrings.xml><?xml version="1.0" encoding="utf-8"?>
<sst xmlns="http://schemas.openxmlformats.org/spreadsheetml/2006/main" count="894" uniqueCount="296">
  <si>
    <t>Electricity Distribution Performance Reporting Form</t>
  </si>
  <si>
    <t xml:space="preserve">Reporting year </t>
  </si>
  <si>
    <t>Licence holder</t>
  </si>
  <si>
    <t>Contact person name</t>
  </si>
  <si>
    <t>Position</t>
  </si>
  <si>
    <t>Email address</t>
  </si>
  <si>
    <t>Phone number</t>
  </si>
  <si>
    <t>Reporting category</t>
  </si>
  <si>
    <t>Description</t>
  </si>
  <si>
    <t>Indicator</t>
  </si>
  <si>
    <t>Unit</t>
  </si>
  <si>
    <t>Data input</t>
  </si>
  <si>
    <t>Comments</t>
  </si>
  <si>
    <t>Customer connections</t>
  </si>
  <si>
    <t>New connections provided</t>
  </si>
  <si>
    <t>CCD 1</t>
  </si>
  <si>
    <t>Number of</t>
  </si>
  <si>
    <t>New connections not provided by the agreed date</t>
  </si>
  <si>
    <t>CCD 2</t>
  </si>
  <si>
    <t>Reconnections provided</t>
  </si>
  <si>
    <t>CCD 4</t>
  </si>
  <si>
    <t>Reconnections that were not provided within the prescribed timeframe</t>
  </si>
  <si>
    <t>CCD 5</t>
  </si>
  <si>
    <t>Connections on the distribution system as of June 30</t>
  </si>
  <si>
    <t>CCD 7</t>
  </si>
  <si>
    <t>Complaints</t>
  </si>
  <si>
    <t>Complaints received (that Part 2 or an instrument made under section 14(3) of the NQ&amp;R Code has not been, or is not being, complied with)</t>
  </si>
  <si>
    <t>NQR 7</t>
  </si>
  <si>
    <t>NQR7 complaints that were concluded within 15 business days</t>
  </si>
  <si>
    <t>NQR 7A</t>
  </si>
  <si>
    <t>Complaints received total (excluding NQR7 complaints)</t>
  </si>
  <si>
    <t>CCD 8</t>
  </si>
  <si>
    <t>Administrative process or customer service complaints</t>
  </si>
  <si>
    <t>CCD 9</t>
  </si>
  <si>
    <t>Total number of other complaints</t>
  </si>
  <si>
    <t>CCD 10</t>
  </si>
  <si>
    <t>Customer complaints concluded within 15 business days (excluding indicator NQR7)</t>
  </si>
  <si>
    <t>CCD 11</t>
  </si>
  <si>
    <t>Customer complaints concluded within 20 business days (excluding indicator NQR7)</t>
  </si>
  <si>
    <t>CCD 13</t>
  </si>
  <si>
    <t>Complaints about the installation or operation of a pre-payment meter at a customer's supply address</t>
  </si>
  <si>
    <t>CCD 19</t>
  </si>
  <si>
    <t>Pre-payment meter complaints resolved within 15 business days</t>
  </si>
  <si>
    <t>CCD 20</t>
  </si>
  <si>
    <t>Street lights</t>
  </si>
  <si>
    <t xml:space="preserve">Street lights reported faulty in the metropolitan area </t>
  </si>
  <si>
    <t>CCD 24</t>
  </si>
  <si>
    <t>Street lights reported faulty in regional areas</t>
  </si>
  <si>
    <t>CCD 25</t>
  </si>
  <si>
    <t>Street lights not repaired within five (5) days in the metropolitan area</t>
  </si>
  <si>
    <t>CCD 26</t>
  </si>
  <si>
    <t>Street lights not repaired within nine (9) days in regional areas</t>
  </si>
  <si>
    <t>CCD 28</t>
  </si>
  <si>
    <t>Street lights in the metropolitan area as of June 30</t>
  </si>
  <si>
    <t>CCD 30</t>
  </si>
  <si>
    <t>Street lights in regional areas as of June 30</t>
  </si>
  <si>
    <t>CCD 31</t>
  </si>
  <si>
    <t>Mean number of days to repair faulty street lights in the metropolitan area</t>
  </si>
  <si>
    <t>CCD 32</t>
  </si>
  <si>
    <t>Days</t>
  </si>
  <si>
    <t>Mean number of days to repair faulty street lights in the regional area</t>
  </si>
  <si>
    <t>CCD 33</t>
  </si>
  <si>
    <t>Call centre performance</t>
  </si>
  <si>
    <t>Telephone calls to a call centre of the distributor</t>
  </si>
  <si>
    <t>CCD 34</t>
  </si>
  <si>
    <t>Telephone calls to a call centre answered within 30 seconds</t>
  </si>
  <si>
    <t>CCD 35</t>
  </si>
  <si>
    <t>Mean period before a call is answered</t>
  </si>
  <si>
    <t>CCD 37</t>
  </si>
  <si>
    <t>Seconds</t>
  </si>
  <si>
    <t>Calls unanswered</t>
  </si>
  <si>
    <t>CCD 38</t>
  </si>
  <si>
    <t>Compensation payments</t>
  </si>
  <si>
    <t>Payments made under clause 14.4 of the Code of Conduct</t>
  </si>
  <si>
    <t>CCD 22</t>
  </si>
  <si>
    <t>Total amount paid under clause 14.4 of the Code of Conduct</t>
  </si>
  <si>
    <t>Dollars</t>
  </si>
  <si>
    <t>Payments made under clause 14.5 of the Code of Conduct</t>
  </si>
  <si>
    <t>CCD 23</t>
  </si>
  <si>
    <t>Total amount paid under clause 14.5 of the Code of Conduct</t>
  </si>
  <si>
    <t>Reporting years</t>
  </si>
  <si>
    <t>FY2023-24</t>
  </si>
  <si>
    <t>FY2024-25</t>
  </si>
  <si>
    <t>FY2025-26</t>
  </si>
  <si>
    <t>FY2026-27</t>
  </si>
  <si>
    <t>FY2027-28</t>
  </si>
  <si>
    <t>FY2028-29</t>
  </si>
  <si>
    <t>FY2029-30</t>
  </si>
  <si>
    <t>Licencees</t>
  </si>
  <si>
    <t>Western Power (EDL1)</t>
  </si>
  <si>
    <t>BHP Nickel West Pty Ltd (EDL2)</t>
  </si>
  <si>
    <t>TEC Desert Pty Ltd &amp; TEC Desert No. 2 Pty Ltd (EDL3)</t>
  </si>
  <si>
    <t>Peel Renewable Energy Pty Ltd (EDL7)</t>
  </si>
  <si>
    <t>Goldfields Power Pty Ltd (EDL8)</t>
  </si>
  <si>
    <t>Ocean Reef Renewable Energy Pty Ltd (EDL9)</t>
  </si>
  <si>
    <t>Eglinton Village Energy Pty Ltd (EDL10)</t>
  </si>
  <si>
    <t>Horizon Power (EIRL2)</t>
  </si>
  <si>
    <t>Rottnest Island Authority (EIRL3)</t>
  </si>
  <si>
    <t>Derived indicators</t>
  </si>
  <si>
    <t>Derived output</t>
  </si>
  <si>
    <t>CCD3</t>
  </si>
  <si>
    <t>Percentage</t>
  </si>
  <si>
    <t>CCD6</t>
  </si>
  <si>
    <t>Customer complaints concluded within 15 business days (excluding indicator NQR7) - CCD8</t>
  </si>
  <si>
    <t>CCD 12</t>
  </si>
  <si>
    <t>Customer complaints concluded within 20 business days (excluding indicator NQR7) - CCD13</t>
  </si>
  <si>
    <t>CCD 14</t>
  </si>
  <si>
    <t>Total number of customer complaints {received in relation to CCD 8 and NQR 7 combined} concluded within 15 business days</t>
  </si>
  <si>
    <t>CCD 15</t>
  </si>
  <si>
    <t>Percentage of customer complaints {received in relation to CCD 8 and NQR 19 combined} concluded within 15 business days</t>
  </si>
  <si>
    <t>CCD 16</t>
  </si>
  <si>
    <t>Percentage of complaints relating to the installation and operation of a pre-payment meter at a pre-payment meter customer's supply address concluded within 15 business days</t>
  </si>
  <si>
    <t>CCD 21</t>
  </si>
  <si>
    <t>Percentage of street lights not repaired within five (5) days in the metropolitan area</t>
  </si>
  <si>
    <t>CCD 27</t>
  </si>
  <si>
    <t>Percentage of street lights not repaired within nine (9) days in the regional area</t>
  </si>
  <si>
    <t>CCD 29</t>
  </si>
  <si>
    <t>Percentage of telephone calls to a call centre answered by a call centre operator within 30 seconds</t>
  </si>
  <si>
    <t>CCD 36</t>
  </si>
  <si>
    <t>Percentage of the calls that are unanswered</t>
  </si>
  <si>
    <t>CCD 39</t>
  </si>
  <si>
    <t>Electricity Network Quality &amp; Reliability Performance Reporting Form</t>
  </si>
  <si>
    <t>Network &amp; Asset Information</t>
  </si>
  <si>
    <t>Metered supply points by feeder category (customer type)</t>
  </si>
  <si>
    <t>NQR 12</t>
  </si>
  <si>
    <t>Residential</t>
  </si>
  <si>
    <t/>
  </si>
  <si>
    <t>Perth CBD only</t>
  </si>
  <si>
    <t>Urban areas excluding Perth CBD</t>
  </si>
  <si>
    <t>Short rural</t>
  </si>
  <si>
    <t>Long rural</t>
  </si>
  <si>
    <t>Non-residential</t>
  </si>
  <si>
    <t>Metered supply points by feeder category (supply voltage)</t>
  </si>
  <si>
    <t>Sub-transmission voltage</t>
  </si>
  <si>
    <t>High voltage</t>
  </si>
  <si>
    <t>Low voltage</t>
  </si>
  <si>
    <t>Unmetered supply points</t>
  </si>
  <si>
    <t>NQR 13</t>
  </si>
  <si>
    <t>Energy delivered by feeder category (customer type)</t>
  </si>
  <si>
    <t>NQR14</t>
  </si>
  <si>
    <t>GWh</t>
  </si>
  <si>
    <t>Energy delivered by feeder category (supply voltage)</t>
  </si>
  <si>
    <t>Line length by feeder category (line type)</t>
  </si>
  <si>
    <t>NQR15</t>
  </si>
  <si>
    <t>Underground lines</t>
  </si>
  <si>
    <t>km</t>
  </si>
  <si>
    <t>Overhead lines</t>
  </si>
  <si>
    <t>Line length by feeder category (supply voltage)</t>
  </si>
  <si>
    <t>Other asset information</t>
  </si>
  <si>
    <t>Sub-transmission transformers</t>
  </si>
  <si>
    <t>NQR16</t>
  </si>
  <si>
    <t>Total capacity of sub-transmission transformers</t>
  </si>
  <si>
    <t>MVA</t>
  </si>
  <si>
    <t>Distribution transformers</t>
  </si>
  <si>
    <t xml:space="preserve">Total capacity of distribution transformers </t>
  </si>
  <si>
    <t>Total distribution losses</t>
  </si>
  <si>
    <t>NQR17</t>
  </si>
  <si>
    <t>Size of network service area</t>
  </si>
  <si>
    <t>NQR18</t>
  </si>
  <si>
    <r>
      <t>km</t>
    </r>
    <r>
      <rPr>
        <vertAlign val="superscript"/>
        <sz val="10"/>
        <rFont val="Arial"/>
        <family val="2"/>
        <scheme val="minor"/>
      </rPr>
      <t>2</t>
    </r>
  </si>
  <si>
    <t>Total poles</t>
  </si>
  <si>
    <t>NQR19</t>
  </si>
  <si>
    <t>Peak electrical demand</t>
  </si>
  <si>
    <t>NQR20</t>
  </si>
  <si>
    <t>MW</t>
  </si>
  <si>
    <t>Network Reliability</t>
  </si>
  <si>
    <t>Extended or frequent interruptions</t>
  </si>
  <si>
    <t>NQR1</t>
  </si>
  <si>
    <t>Number</t>
  </si>
  <si>
    <t>Small use customer premises interrupted more than 9 times (urban areas)</t>
  </si>
  <si>
    <t>NQR2</t>
  </si>
  <si>
    <t>Small use customer premises interrupted more than 16 times (non-urban areas)</t>
  </si>
  <si>
    <t>Mean duration of supply interruption to premises for each discrete area</t>
  </si>
  <si>
    <t>NQR3</t>
  </si>
  <si>
    <t>Minutes</t>
  </si>
  <si>
    <t>Non-urban areas</t>
  </si>
  <si>
    <t>Standalone power systems</t>
  </si>
  <si>
    <t>Mean number of supply interruptions to premises for each discrete area</t>
  </si>
  <si>
    <t>NQR4</t>
  </si>
  <si>
    <t>NQR5</t>
  </si>
  <si>
    <t xml:space="preserve">Mean cumulative duration of supply interruptions to premises </t>
  </si>
  <si>
    <t>NQR6</t>
  </si>
  <si>
    <t>SAIDI &amp; SAIFI inputs</t>
  </si>
  <si>
    <t>FC 1 - 12</t>
  </si>
  <si>
    <t>Sum of all customer outage durations (total network)</t>
  </si>
  <si>
    <t>Sum of all customer outage durations (distribution network - planned)</t>
  </si>
  <si>
    <t>Sum of all customer outage durations (distribution network - unplanned)</t>
  </si>
  <si>
    <t>Sum of all customer outage durations (normalised distribution network)</t>
  </si>
  <si>
    <t>Unique customer interruptions (total network)</t>
  </si>
  <si>
    <t>Unique customer interruptions (distribution network - planned)</t>
  </si>
  <si>
    <t>Unique customer interruptions (distribution network - unplanned)</t>
  </si>
  <si>
    <t>Unique customer interruptions (normalised distribution network)</t>
  </si>
  <si>
    <t>Complaints received by discrete area</t>
  </si>
  <si>
    <t>NQR8</t>
  </si>
  <si>
    <t>All other areas</t>
  </si>
  <si>
    <t>NQR9</t>
  </si>
  <si>
    <t>Total amount spent in addressing complaints {that Part 2 or an instrument made under section 14(3) of the NQ&amp;R Code has not been, or is not being, complied with} other than by way of payment under sections 18 and 19 {of the NQ&amp;R Code}</t>
  </si>
  <si>
    <t>Quality of service (QoS) complaints</t>
  </si>
  <si>
    <t xml:space="preserve">Technical QoS complaints </t>
  </si>
  <si>
    <t>NRR1</t>
  </si>
  <si>
    <t xml:space="preserve">Technical QoS complaints for low supply voltage </t>
  </si>
  <si>
    <t>NRR2</t>
  </si>
  <si>
    <t xml:space="preserve">Technical QoS complaints for voltage dips </t>
  </si>
  <si>
    <t>NRR4</t>
  </si>
  <si>
    <t xml:space="preserve">Technical QoS complaints for voltage swell </t>
  </si>
  <si>
    <t>NRR6</t>
  </si>
  <si>
    <t xml:space="preserve">Technical QoS complaints for voltage spikes </t>
  </si>
  <si>
    <t>NRR8</t>
  </si>
  <si>
    <t xml:space="preserve">Technical QoS complaints for waveform distortion </t>
  </si>
  <si>
    <t>NRR10</t>
  </si>
  <si>
    <t xml:space="preserve">Technical QoS complaints for TV or radio interference  </t>
  </si>
  <si>
    <t>NRR12</t>
  </si>
  <si>
    <t>Technical QoS complaints for appliance noise</t>
  </si>
  <si>
    <t>NRR14</t>
  </si>
  <si>
    <t>Technical QoS complaints - all other issues</t>
  </si>
  <si>
    <t>NRR16</t>
  </si>
  <si>
    <t>Likely source of service quality complaints</t>
  </si>
  <si>
    <t>NRR18</t>
  </si>
  <si>
    <t>Network equipment faulty  - Total Number</t>
  </si>
  <si>
    <t>Network interference by NSP equipment - Total Number</t>
  </si>
  <si>
    <t>Network interference by another customer - Total Number</t>
  </si>
  <si>
    <t>Network limitation - Total Number</t>
  </si>
  <si>
    <t>Customer internal problem - Total Number</t>
  </si>
  <si>
    <t>No problem identified - Total Number</t>
  </si>
  <si>
    <t>Environmental - Total Number</t>
  </si>
  <si>
    <t>Other - Total Number</t>
  </si>
  <si>
    <t>Payments under section 18 of NQ&amp;R Code</t>
  </si>
  <si>
    <t>NQR 10</t>
  </si>
  <si>
    <t>Payments made</t>
  </si>
  <si>
    <t>Sum of payments made</t>
  </si>
  <si>
    <t>Payments under section 19 of NQ&amp;R Code</t>
  </si>
  <si>
    <t>NQR 11</t>
  </si>
  <si>
    <t>Horizon Power</t>
  </si>
  <si>
    <t>Rottnest Island Authority</t>
  </si>
  <si>
    <t>Western Power</t>
  </si>
  <si>
    <t>Peel Renewable Energy Pty Ltd</t>
  </si>
  <si>
    <t>Derived functions</t>
  </si>
  <si>
    <t xml:space="preserve">Percentage of technical QoS complaints that are low supply voltage complaints </t>
  </si>
  <si>
    <t>NQR 24</t>
  </si>
  <si>
    <r>
      <t>Pe</t>
    </r>
    <r>
      <rPr>
        <sz val="9"/>
        <rFont val="Arial"/>
        <family val="2"/>
      </rPr>
      <t xml:space="preserve">rcentage of technical QoS complaints that are voltage dip complaints </t>
    </r>
  </si>
  <si>
    <t>NQR 26</t>
  </si>
  <si>
    <t xml:space="preserve">Percentage of technical QoS complaints that are voltage swell complaints </t>
  </si>
  <si>
    <t>NQR 28</t>
  </si>
  <si>
    <t xml:space="preserve">Percentage of technical QoS complaints that are voltage spike complaints </t>
  </si>
  <si>
    <t>NQR 30</t>
  </si>
  <si>
    <t xml:space="preserve">Percentage of technical QoS complaints that are waveform distortion complaints </t>
  </si>
  <si>
    <t>NQR 32</t>
  </si>
  <si>
    <t xml:space="preserve">Percentage of technical QoS complaints that are TV or radio interference complaints </t>
  </si>
  <si>
    <t>NQR 34</t>
  </si>
  <si>
    <t xml:space="preserve">Percentage of technical QoS complaints that are noise from appliances complaints  </t>
  </si>
  <si>
    <t>NQR 36</t>
  </si>
  <si>
    <r>
      <t>Pe</t>
    </r>
    <r>
      <rPr>
        <sz val="9"/>
        <rFont val="Arial"/>
        <family val="2"/>
      </rPr>
      <t xml:space="preserve">rcentage of technical QoS complaints that are other complaints </t>
    </r>
  </si>
  <si>
    <t>NQR 38</t>
  </si>
  <si>
    <t>Network equipment faulty  - Percentage</t>
  </si>
  <si>
    <t>Network interference by NSP equipment - Percentage</t>
  </si>
  <si>
    <t>Network interference by another customer - Percentage</t>
  </si>
  <si>
    <t>Network limitation - Percentage</t>
  </si>
  <si>
    <t>Customer internal problem - Percentage</t>
  </si>
  <si>
    <t>No problem identified - Percentage</t>
  </si>
  <si>
    <t>Environmental - Percentage</t>
  </si>
  <si>
    <t>Other - Percentage</t>
  </si>
  <si>
    <t xml:space="preserve">SAIDI </t>
  </si>
  <si>
    <t>Overall</t>
  </si>
  <si>
    <t>Whole network</t>
  </si>
  <si>
    <t>Distribution network - planned</t>
  </si>
  <si>
    <t>Distribution network - unplanned</t>
  </si>
  <si>
    <t>Normalised distribution network</t>
  </si>
  <si>
    <t>SAIFI</t>
  </si>
  <si>
    <t>All urban areas</t>
  </si>
  <si>
    <t>CAIDI</t>
  </si>
  <si>
    <t>Cumulative duration of customer outages (net total)</t>
  </si>
  <si>
    <t>SAIDI/SAIFI</t>
  </si>
  <si>
    <t>Cumulative duration of customer outages (distribution network - planned)</t>
  </si>
  <si>
    <t>Cumulative duration of customer outages (distribution network - unplanned)</t>
  </si>
  <si>
    <t>Cumulative duration of customer outages (normalised distribution network)</t>
  </si>
  <si>
    <t>Mean percentage of time that electricity has been supplied to premises for each discrete area</t>
  </si>
  <si>
    <t>Small use customer premises interrupted for more than 12 hours continuously (whole network)</t>
  </si>
  <si>
    <t>Interruptions to small use customers that lasted for more than 12 hours continuously (whole network)</t>
  </si>
  <si>
    <t>Licensees</t>
  </si>
  <si>
    <t xml:space="preserve">Total number of complaints received that Part 2, or an instrument made under section 14(3) of the NQ&amp;R Code, has not been complied with. </t>
  </si>
  <si>
    <t>Metered supply points total (residential)</t>
  </si>
  <si>
    <t>Metered supply points total (non-residential)</t>
  </si>
  <si>
    <t>Metered supply points (STV)</t>
  </si>
  <si>
    <t>Metered supply points (HV)</t>
  </si>
  <si>
    <t>Metered supply points (LV)</t>
  </si>
  <si>
    <t>na</t>
  </si>
  <si>
    <t xml:space="preserve">PFM utilise an Island Office number to attend to all Utility calls via the Skype for Business program. It is not possible to confirm this data via the Skype for Business program. </t>
  </si>
  <si>
    <t>The increase is due to more planned outages due to infrastructure upgrades.</t>
  </si>
  <si>
    <t>The lower number is due to four out the five unplanned oputages being casued by generator faults which are typically require a relatively short repair time.</t>
  </si>
  <si>
    <t>60 meters installed. Not all connection points are metered. Additional meters are installed on RIA owned assets and not on new customer connection points.</t>
  </si>
  <si>
    <t>David Pond</t>
  </si>
  <si>
    <t>Environment Compliance and Approvals Coordinator</t>
  </si>
  <si>
    <t>rottnest.compliance@dbca.wa.gov.au</t>
  </si>
  <si>
    <t>(+61 8) 9432 9300</t>
  </si>
  <si>
    <t>13 street lights lost supply due to pillar disconnections inside lodge redevelopment. An alternate supply was established.</t>
  </si>
  <si>
    <t>Includes lost connections at Parker Point Rd, Maley St and Rangers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</si>
</sst>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
    <numFmt numFmtId="165" formatCode="_-[$$-C09]* #,##0.00_-;\-[$$-C09]* #,##0.00_-;_-[$$-C09]* &quot;-&quot;??_-;_-@_-"/>
    <numFmt numFmtId="166" formatCode="_-[$$-C09]* #,##0_-;\-[$$-C09]* #,##0_-;_-[$$-C09]* &quot;-&quot;_-;_-@_-"/>
    <numFmt numFmtId="167" formatCode="#,##0.0"/>
    <numFmt numFmtId="168" formatCode="&quot;$&quot;#,##0.0"/>
    <numFmt numFmtId="169" formatCode="&quot;$&quot;#,##0.00"/>
  </numFmts>
  <fonts count="37" x14ac:knownFonts="1">
    <font>
      <sz val="11"/>
      <color theme="1"/>
      <name val="Arial"/>
      <family val="2"/>
      <scheme val="minor"/>
    </font>
    <font>
      <b/>
      <sz val="10"/>
      <name val="Arial"/>
      <family val="2"/>
    </font>
    <font>
      <sz val="9"/>
      <name val="Arial"/>
      <family val="2"/>
    </font>
    <font>
      <sz val="10"/>
      <name val="Arial"/>
      <family val="2"/>
    </font>
    <font>
      <sz val="10"/>
      <name val="Arial"/>
      <family val="2"/>
    </font>
    <font>
      <b/>
      <sz val="11"/>
      <color theme="0"/>
      <name val="Arial"/>
      <family val="2"/>
      <scheme val="minor"/>
    </font>
    <font>
      <b/>
      <sz val="18"/>
      <color theme="5"/>
      <name val="Arial"/>
      <family val="2"/>
      <scheme val="minor"/>
    </font>
    <font>
      <b/>
      <sz val="16"/>
      <color theme="5"/>
      <name val="Arial"/>
      <family val="2"/>
      <scheme val="minor"/>
    </font>
    <font>
      <i/>
      <sz val="14"/>
      <color theme="5"/>
      <name val="Arial"/>
      <family val="2"/>
      <scheme val="minor"/>
    </font>
    <font>
      <i/>
      <sz val="13"/>
      <color theme="5"/>
      <name val="Arial"/>
      <family val="2"/>
      <scheme val="minor"/>
    </font>
    <font>
      <b/>
      <sz val="22"/>
      <color theme="5"/>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b/>
      <sz val="11"/>
      <color theme="0"/>
      <name val="Arial"/>
      <family val="2"/>
    </font>
    <font>
      <b/>
      <sz val="10"/>
      <color theme="0"/>
      <name val="Arial"/>
      <family val="2"/>
    </font>
    <font>
      <sz val="11"/>
      <color theme="0"/>
      <name val="Arial"/>
      <family val="2"/>
      <scheme val="minor"/>
    </font>
    <font>
      <b/>
      <sz val="14"/>
      <color theme="0"/>
      <name val="Arial"/>
      <family val="2"/>
    </font>
    <font>
      <b/>
      <sz val="10"/>
      <color theme="0"/>
      <name val="Arial"/>
      <family val="2"/>
      <scheme val="minor"/>
    </font>
    <font>
      <sz val="10"/>
      <color theme="0"/>
      <name val="Arial"/>
      <family val="2"/>
    </font>
    <font>
      <sz val="10"/>
      <color theme="0"/>
      <name val="Arial"/>
      <family val="2"/>
      <scheme val="minor"/>
    </font>
    <font>
      <b/>
      <sz val="11"/>
      <color theme="3"/>
      <name val="Arial"/>
      <family val="2"/>
      <scheme val="minor"/>
    </font>
    <font>
      <sz val="8"/>
      <name val="Arial"/>
      <family val="2"/>
      <scheme val="minor"/>
    </font>
    <font>
      <b/>
      <sz val="14"/>
      <color theme="3"/>
      <name val="Arial"/>
      <family val="2"/>
    </font>
    <font>
      <sz val="10"/>
      <name val="Arial"/>
    </font>
    <font>
      <sz val="10"/>
      <name val="Arial"/>
      <family val="2"/>
      <scheme val="minor"/>
    </font>
    <font>
      <vertAlign val="superscript"/>
      <sz val="10"/>
      <name val="Arial"/>
      <family val="2"/>
      <scheme val="minor"/>
    </font>
    <font>
      <b/>
      <sz val="11"/>
      <color theme="1"/>
      <name val="Arial"/>
      <family val="2"/>
      <scheme val="minor"/>
    </font>
    <font>
      <b/>
      <sz val="11"/>
      <color theme="4"/>
      <name val="Arial"/>
      <family val="2"/>
      <scheme val="minor"/>
    </font>
    <font>
      <sz val="11"/>
      <name val="Arial"/>
      <family val="2"/>
    </font>
    <font>
      <b/>
      <sz val="10"/>
      <color theme="4"/>
      <name val="Arial"/>
      <family val="2"/>
    </font>
    <font>
      <sz val="10"/>
      <name val="Arial"/>
      <family val="2"/>
      <scheme val="major"/>
    </font>
    <font>
      <sz val="10"/>
      <color theme="1"/>
      <name val="Arial"/>
      <family val="2"/>
    </font>
    <font>
      <b/>
      <sz val="10"/>
      <color theme="3"/>
      <name val="Arial"/>
      <family val="2"/>
      <scheme val="minor"/>
    </font>
    <font>
      <b/>
      <sz val="10"/>
      <color theme="3"/>
      <name val="Arial"/>
      <family val="2"/>
    </font>
    <font>
      <sz val="10"/>
      <color theme="3"/>
      <name val="Arial"/>
      <family val="2"/>
      <scheme val="minor"/>
    </font>
  </fonts>
  <fills count="6">
    <fill>
      <patternFill patternType="none"/>
    </fill>
    <fill>
      <patternFill patternType="gray125"/>
    </fill>
    <fill>
      <patternFill patternType="solid">
        <fgColor theme="5"/>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theme="5"/>
      </left>
      <right style="thin">
        <color theme="5"/>
      </right>
      <top style="thin">
        <color theme="5"/>
      </top>
      <bottom style="thin">
        <color theme="5"/>
      </bottom>
      <diagonal/>
    </border>
    <border>
      <left style="thin">
        <color theme="0"/>
      </left>
      <right/>
      <top/>
      <bottom/>
      <diagonal/>
    </border>
    <border>
      <left style="thin">
        <color theme="0"/>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1"/>
      </left>
      <right style="thin">
        <color theme="0"/>
      </right>
      <top/>
      <bottom style="thin">
        <color theme="1"/>
      </bottom>
      <diagonal/>
    </border>
    <border>
      <left style="thin">
        <color indexed="64"/>
      </left>
      <right style="thin">
        <color theme="0"/>
      </right>
      <top style="thin">
        <color indexed="64"/>
      </top>
      <bottom style="thin">
        <color indexed="64"/>
      </bottom>
      <diagonal/>
    </border>
    <border>
      <left/>
      <right style="thin">
        <color theme="1"/>
      </right>
      <top/>
      <bottom style="thin">
        <color theme="1"/>
      </bottom>
      <diagonal/>
    </border>
    <border>
      <left/>
      <right style="thin">
        <color theme="1"/>
      </right>
      <top/>
      <bottom/>
      <diagonal/>
    </border>
    <border>
      <left/>
      <right style="thin">
        <color theme="1"/>
      </right>
      <top style="thin">
        <color theme="1"/>
      </top>
      <bottom/>
      <diagonal/>
    </border>
    <border>
      <left style="thin">
        <color theme="1"/>
      </left>
      <right style="thin">
        <color theme="1"/>
      </right>
      <top style="thin">
        <color theme="1"/>
      </top>
      <bottom/>
      <diagonal/>
    </border>
    <border>
      <left/>
      <right/>
      <top style="thin">
        <color theme="1"/>
      </top>
      <bottom style="thin">
        <color theme="1"/>
      </bottom>
      <diagonal/>
    </border>
    <border>
      <left style="thin">
        <color theme="1"/>
      </left>
      <right style="thin">
        <color theme="1"/>
      </right>
      <top/>
      <bottom/>
      <diagonal/>
    </border>
    <border>
      <left/>
      <right/>
      <top/>
      <bottom style="thin">
        <color theme="1"/>
      </bottom>
      <diagonal/>
    </border>
    <border>
      <left/>
      <right/>
      <top style="thin">
        <color indexed="64"/>
      </top>
      <bottom style="thin">
        <color theme="1"/>
      </bottom>
      <diagonal/>
    </border>
    <border>
      <left/>
      <right style="thin">
        <color theme="0"/>
      </right>
      <top style="thin">
        <color theme="1"/>
      </top>
      <bottom style="thin">
        <color theme="1"/>
      </bottom>
      <diagonal/>
    </border>
    <border>
      <left/>
      <right style="thin">
        <color theme="0"/>
      </right>
      <top style="thin">
        <color theme="1"/>
      </top>
      <bottom/>
      <diagonal/>
    </border>
    <border>
      <left/>
      <right/>
      <top style="thin">
        <color theme="1"/>
      </top>
      <bottom/>
      <diagonal/>
    </border>
    <border>
      <left/>
      <right style="thin">
        <color theme="0"/>
      </right>
      <top/>
      <bottom style="thin">
        <color theme="1"/>
      </bottom>
      <diagonal/>
    </border>
    <border>
      <left/>
      <right style="thin">
        <color theme="0"/>
      </right>
      <top style="thin">
        <color theme="1"/>
      </top>
      <bottom style="thin">
        <color indexed="64"/>
      </bottom>
      <diagonal/>
    </border>
    <border>
      <left/>
      <right/>
      <top style="thin">
        <color theme="1"/>
      </top>
      <bottom style="thin">
        <color indexed="64"/>
      </bottom>
      <diagonal/>
    </border>
    <border>
      <left/>
      <right style="thin">
        <color theme="0"/>
      </right>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style="thin">
        <color theme="1"/>
      </left>
      <right style="thin">
        <color theme="0"/>
      </right>
      <top/>
      <bottom/>
      <diagonal/>
    </border>
    <border>
      <left style="thin">
        <color theme="1"/>
      </left>
      <right style="thin">
        <color theme="0"/>
      </right>
      <top style="thin">
        <color theme="1"/>
      </top>
      <bottom style="thin">
        <color theme="1"/>
      </bottom>
      <diagonal/>
    </border>
    <border>
      <left style="thin">
        <color theme="1"/>
      </left>
      <right style="thin">
        <color theme="0"/>
      </right>
      <top style="thin">
        <color theme="1"/>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indexed="64"/>
      </left>
      <right style="thin">
        <color indexed="64"/>
      </right>
      <top style="thin">
        <color theme="0"/>
      </top>
      <bottom style="thin">
        <color indexed="64"/>
      </bottom>
      <diagonal/>
    </border>
    <border>
      <left/>
      <right style="thin">
        <color indexed="64"/>
      </right>
      <top style="thin">
        <color theme="0"/>
      </top>
      <bottom style="thin">
        <color indexed="64"/>
      </bottom>
      <diagonal/>
    </border>
    <border>
      <left/>
      <right/>
      <top style="thin">
        <color theme="0"/>
      </top>
      <bottom/>
      <diagonal/>
    </border>
    <border>
      <left/>
      <right/>
      <top style="thin">
        <color theme="0"/>
      </top>
      <bottom style="thin">
        <color indexed="64"/>
      </bottom>
      <diagonal/>
    </border>
    <border>
      <left/>
      <right style="thin">
        <color indexed="64"/>
      </right>
      <top style="thin">
        <color indexed="64"/>
      </top>
      <bottom style="medium">
        <color indexed="64"/>
      </bottom>
      <diagonal/>
    </border>
  </borders>
  <cellStyleXfs count="18">
    <xf numFmtId="0" fontId="0" fillId="0" borderId="0" applyNumberFormat="0" applyFill="0" applyBorder="0" applyProtection="0"/>
    <xf numFmtId="4" fontId="4" fillId="0" borderId="0" applyFont="0" applyFill="0" applyBorder="0" applyAlignment="0" applyProtection="0"/>
    <xf numFmtId="3"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0" fontId="10" fillId="0" borderId="0" applyNumberFormat="0" applyFill="0" applyBorder="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Protection="0"/>
    <xf numFmtId="0" fontId="9" fillId="0" borderId="0" applyNumberFormat="0" applyFill="0" applyBorder="0" applyProtection="0"/>
    <xf numFmtId="0" fontId="11" fillId="0" borderId="0" applyNumberFormat="0" applyFill="0" applyBorder="0" applyProtection="0"/>
    <xf numFmtId="0" fontId="12" fillId="0" borderId="0" applyNumberFormat="0" applyFill="0" applyAlignment="0" applyProtection="0"/>
    <xf numFmtId="0" fontId="13" fillId="0" borderId="0" applyNumberFormat="0" applyFill="0" applyBorder="0" applyProtection="0"/>
    <xf numFmtId="0" fontId="13" fillId="0" borderId="15" applyNumberFormat="0" applyFill="0" applyProtection="0"/>
    <xf numFmtId="0" fontId="14" fillId="2" borderId="15" applyNumberFormat="0" applyProtection="0"/>
    <xf numFmtId="0" fontId="11" fillId="0" borderId="15" applyNumberFormat="0" applyFill="0" applyProtection="0"/>
    <xf numFmtId="0" fontId="3" fillId="0" borderId="0"/>
    <xf numFmtId="0" fontId="25" fillId="0" borderId="0"/>
  </cellStyleXfs>
  <cellXfs count="204">
    <xf numFmtId="0" fontId="0" fillId="0" borderId="0" xfId="0"/>
    <xf numFmtId="0" fontId="17" fillId="2" borderId="0" xfId="0" applyFont="1" applyFill="1" applyProtection="1"/>
    <xf numFmtId="0" fontId="0" fillId="2" borderId="0" xfId="0" applyFill="1" applyProtection="1"/>
    <xf numFmtId="0" fontId="18" fillId="2" borderId="0" xfId="0" applyFont="1" applyFill="1" applyProtection="1"/>
    <xf numFmtId="0" fontId="0" fillId="2" borderId="0" xfId="0" applyFill="1" applyBorder="1" applyProtection="1"/>
    <xf numFmtId="0" fontId="0" fillId="2" borderId="17" xfId="0" applyFill="1" applyBorder="1" applyProtection="1"/>
    <xf numFmtId="0" fontId="13" fillId="0" borderId="19" xfId="0" applyFont="1" applyBorder="1" applyProtection="1"/>
    <xf numFmtId="0" fontId="3" fillId="0" borderId="20" xfId="0" applyFont="1" applyFill="1" applyBorder="1" applyAlignment="1" applyProtection="1">
      <alignment horizontal="left" vertical="center" wrapText="1"/>
    </xf>
    <xf numFmtId="0" fontId="5" fillId="2" borderId="0" xfId="0" applyFont="1" applyFill="1" applyBorder="1" applyProtection="1"/>
    <xf numFmtId="0" fontId="22" fillId="2" borderId="17" xfId="0" applyFont="1" applyFill="1" applyBorder="1" applyProtection="1"/>
    <xf numFmtId="0" fontId="13" fillId="2" borderId="17" xfId="0" applyFont="1" applyFill="1" applyBorder="1" applyProtection="1"/>
    <xf numFmtId="0" fontId="13" fillId="2" borderId="0" xfId="0" applyFont="1" applyFill="1" applyProtection="1"/>
    <xf numFmtId="0" fontId="13" fillId="2" borderId="0" xfId="0" applyFont="1" applyFill="1" applyBorder="1" applyProtection="1"/>
    <xf numFmtId="0" fontId="19" fillId="2" borderId="0" xfId="0" applyFont="1" applyFill="1" applyBorder="1" applyProtection="1"/>
    <xf numFmtId="0" fontId="26" fillId="0" borderId="2" xfId="0" applyFont="1" applyFill="1" applyBorder="1" applyProtection="1"/>
    <xf numFmtId="0" fontId="0" fillId="3" borderId="6" xfId="0" applyFill="1" applyBorder="1" applyProtection="1">
      <protection locked="0"/>
    </xf>
    <xf numFmtId="0" fontId="5" fillId="2" borderId="21" xfId="0" applyFont="1" applyFill="1" applyBorder="1" applyProtection="1"/>
    <xf numFmtId="0" fontId="19" fillId="2" borderId="21" xfId="0" applyFont="1" applyFill="1" applyBorder="1" applyProtection="1"/>
    <xf numFmtId="0" fontId="21" fillId="2" borderId="0" xfId="0" applyFont="1" applyFill="1" applyBorder="1" applyProtection="1"/>
    <xf numFmtId="0" fontId="5" fillId="2" borderId="22" xfId="0" applyFont="1" applyFill="1" applyBorder="1" applyProtection="1"/>
    <xf numFmtId="0" fontId="5" fillId="2" borderId="23" xfId="0" applyFont="1" applyFill="1" applyBorder="1" applyProtection="1"/>
    <xf numFmtId="0" fontId="26" fillId="0" borderId="8" xfId="0" applyFont="1" applyFill="1" applyBorder="1" applyProtection="1"/>
    <xf numFmtId="0" fontId="13" fillId="0" borderId="5" xfId="0" applyFont="1" applyFill="1" applyBorder="1" applyProtection="1"/>
    <xf numFmtId="0" fontId="3" fillId="0" borderId="5" xfId="0" applyFont="1" applyFill="1" applyBorder="1" applyAlignment="1" applyProtection="1">
      <alignment vertical="top" wrapText="1"/>
    </xf>
    <xf numFmtId="0" fontId="21" fillId="2" borderId="5" xfId="0" applyFont="1" applyFill="1" applyBorder="1" applyProtection="1"/>
    <xf numFmtId="0" fontId="26" fillId="0" borderId="26" xfId="0" applyFont="1" applyFill="1" applyBorder="1" applyProtection="1"/>
    <xf numFmtId="0" fontId="3" fillId="0" borderId="19" xfId="0" applyFont="1" applyFill="1" applyBorder="1" applyAlignment="1" applyProtection="1">
      <alignment horizontal="left" vertical="center" wrapText="1"/>
    </xf>
    <xf numFmtId="0" fontId="3" fillId="0" borderId="13" xfId="0" applyFont="1" applyFill="1" applyBorder="1" applyAlignment="1" applyProtection="1">
      <alignment vertical="top" wrapText="1"/>
    </xf>
    <xf numFmtId="0" fontId="13" fillId="0" borderId="7" xfId="0" applyFont="1" applyFill="1" applyBorder="1" applyProtection="1"/>
    <xf numFmtId="0" fontId="3" fillId="0" borderId="28" xfId="0" applyFont="1" applyFill="1" applyBorder="1" applyAlignment="1" applyProtection="1">
      <alignment horizontal="left" vertical="center" wrapText="1"/>
    </xf>
    <xf numFmtId="0" fontId="13" fillId="2" borderId="30" xfId="0" applyFont="1" applyFill="1" applyBorder="1" applyProtection="1"/>
    <xf numFmtId="0" fontId="26" fillId="0" borderId="12" xfId="0" applyFont="1" applyFill="1" applyBorder="1" applyProtection="1"/>
    <xf numFmtId="0" fontId="19" fillId="2" borderId="14" xfId="0" applyFont="1" applyFill="1" applyBorder="1" applyProtection="1"/>
    <xf numFmtId="0" fontId="19" fillId="2" borderId="9" xfId="0" applyFont="1" applyFill="1" applyBorder="1" applyProtection="1"/>
    <xf numFmtId="0" fontId="19" fillId="2" borderId="32" xfId="0" applyFont="1" applyFill="1" applyBorder="1" applyProtection="1"/>
    <xf numFmtId="0" fontId="19" fillId="2" borderId="33" xfId="0" applyFont="1" applyFill="1" applyBorder="1" applyProtection="1"/>
    <xf numFmtId="0" fontId="19" fillId="2" borderId="32" xfId="0" quotePrefix="1" applyFont="1" applyFill="1" applyBorder="1" applyProtection="1"/>
    <xf numFmtId="0" fontId="19" fillId="2" borderId="30" xfId="0" applyFont="1" applyFill="1" applyBorder="1" applyProtection="1"/>
    <xf numFmtId="0" fontId="26" fillId="0" borderId="27" xfId="0" applyFont="1" applyFill="1" applyBorder="1" applyProtection="1"/>
    <xf numFmtId="0" fontId="28" fillId="2" borderId="0" xfId="0" applyFont="1" applyFill="1" applyProtection="1"/>
    <xf numFmtId="0" fontId="11" fillId="2" borderId="0" xfId="0" applyFont="1" applyFill="1" applyBorder="1" applyProtection="1"/>
    <xf numFmtId="0" fontId="11" fillId="2" borderId="17" xfId="0" applyFont="1" applyFill="1" applyBorder="1" applyProtection="1"/>
    <xf numFmtId="0" fontId="3" fillId="2" borderId="0" xfId="0" applyFont="1" applyFill="1" applyBorder="1" applyAlignment="1" applyProtection="1">
      <alignment horizontal="left" vertical="center" wrapText="1"/>
    </xf>
    <xf numFmtId="0" fontId="0" fillId="0" borderId="0" xfId="0" applyProtection="1"/>
    <xf numFmtId="0" fontId="11" fillId="0" borderId="0" xfId="0" applyFont="1" applyProtection="1"/>
    <xf numFmtId="0" fontId="13" fillId="0" borderId="2" xfId="0" applyFont="1" applyBorder="1" applyProtection="1"/>
    <xf numFmtId="0" fontId="16" fillId="2" borderId="10" xfId="17" applyFont="1" applyFill="1" applyBorder="1" applyAlignment="1">
      <alignment vertical="center" wrapText="1"/>
    </xf>
    <xf numFmtId="0" fontId="13" fillId="0" borderId="0" xfId="0" applyFont="1" applyProtection="1"/>
    <xf numFmtId="164" fontId="2" fillId="5" borderId="11" xfId="0" applyNumberFormat="1" applyFont="1" applyFill="1" applyBorder="1" applyAlignment="1" applyProtection="1">
      <alignment vertical="center" wrapText="1"/>
    </xf>
    <xf numFmtId="0" fontId="16" fillId="2" borderId="1" xfId="17" applyFont="1" applyFill="1" applyBorder="1" applyAlignment="1">
      <alignment vertical="center" wrapText="1"/>
    </xf>
    <xf numFmtId="164" fontId="2" fillId="5" borderId="2" xfId="0" applyNumberFormat="1" applyFont="1" applyFill="1" applyBorder="1" applyAlignment="1" applyProtection="1">
      <alignment vertical="center" wrapText="1"/>
    </xf>
    <xf numFmtId="0" fontId="3" fillId="0" borderId="2" xfId="0" applyFont="1" applyFill="1" applyBorder="1" applyAlignment="1" applyProtection="1">
      <alignment vertical="center" wrapText="1"/>
    </xf>
    <xf numFmtId="0" fontId="16" fillId="2" borderId="1" xfId="17" applyFont="1" applyFill="1" applyBorder="1" applyAlignment="1">
      <alignment horizontal="left" vertical="center" wrapText="1"/>
    </xf>
    <xf numFmtId="0" fontId="3" fillId="0" borderId="3" xfId="0" applyFont="1" applyFill="1" applyBorder="1" applyAlignment="1" applyProtection="1">
      <alignment vertical="center" wrapText="1"/>
    </xf>
    <xf numFmtId="0" fontId="11" fillId="2" borderId="0" xfId="0" applyFont="1" applyFill="1" applyProtection="1"/>
    <xf numFmtId="1" fontId="3" fillId="5" borderId="20" xfId="0" applyNumberFormat="1" applyFont="1" applyFill="1" applyBorder="1" applyAlignment="1" applyProtection="1">
      <alignment horizontal="left" vertical="center" wrapText="1"/>
    </xf>
    <xf numFmtId="0" fontId="3" fillId="0" borderId="7"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13" xfId="0" applyFont="1" applyFill="1" applyBorder="1" applyAlignment="1" applyProtection="1">
      <alignment vertical="center" wrapText="1"/>
    </xf>
    <xf numFmtId="1" fontId="3" fillId="2" borderId="20" xfId="0" applyNumberFormat="1" applyFont="1" applyFill="1" applyBorder="1" applyAlignment="1" applyProtection="1">
      <alignment horizontal="left" vertical="center" wrapText="1"/>
    </xf>
    <xf numFmtId="0" fontId="15" fillId="2" borderId="21" xfId="0" applyFont="1" applyFill="1" applyBorder="1" applyAlignment="1" applyProtection="1">
      <alignment horizontal="left"/>
    </xf>
    <xf numFmtId="0" fontId="15" fillId="2" borderId="21" xfId="0" applyFont="1" applyFill="1" applyBorder="1" applyAlignment="1" applyProtection="1">
      <alignment vertical="center" wrapText="1"/>
    </xf>
    <xf numFmtId="0" fontId="24" fillId="2" borderId="0" xfId="0" applyFont="1" applyFill="1" applyBorder="1" applyAlignment="1" applyProtection="1">
      <alignment horizontal="left" vertical="center"/>
    </xf>
    <xf numFmtId="0" fontId="15" fillId="2" borderId="0" xfId="0" applyFont="1" applyFill="1" applyBorder="1" applyAlignment="1" applyProtection="1">
      <alignment vertical="center" wrapText="1"/>
    </xf>
    <xf numFmtId="0" fontId="16" fillId="2" borderId="0" xfId="0" applyFont="1" applyFill="1" applyBorder="1" applyAlignment="1" applyProtection="1">
      <alignment vertical="center" wrapText="1"/>
    </xf>
    <xf numFmtId="0" fontId="19" fillId="2" borderId="0" xfId="0" applyFont="1" applyFill="1" applyProtection="1"/>
    <xf numFmtId="0" fontId="3" fillId="2" borderId="23" xfId="0" applyFont="1" applyFill="1" applyBorder="1" applyAlignment="1" applyProtection="1">
      <alignment vertical="center" wrapText="1"/>
    </xf>
    <xf numFmtId="0" fontId="0" fillId="2" borderId="0" xfId="0" applyFill="1" applyBorder="1" applyAlignment="1" applyProtection="1">
      <alignment vertical="center" wrapText="1"/>
    </xf>
    <xf numFmtId="0" fontId="20" fillId="2" borderId="0" xfId="0" applyFont="1" applyFill="1" applyAlignment="1" applyProtection="1">
      <alignment horizontal="left"/>
    </xf>
    <xf numFmtId="0" fontId="3" fillId="2" borderId="0" xfId="0" applyFont="1" applyFill="1" applyBorder="1" applyAlignment="1" applyProtection="1">
      <alignment vertical="center" wrapText="1"/>
    </xf>
    <xf numFmtId="0" fontId="16" fillId="2" borderId="0" xfId="0" applyFont="1" applyFill="1" applyAlignment="1" applyProtection="1">
      <alignment horizontal="left"/>
    </xf>
    <xf numFmtId="0" fontId="1" fillId="2" borderId="0" xfId="0" applyFont="1" applyFill="1" applyBorder="1" applyAlignment="1" applyProtection="1">
      <alignment vertical="center" wrapText="1"/>
    </xf>
    <xf numFmtId="0" fontId="16" fillId="2" borderId="9" xfId="0" applyFont="1" applyFill="1" applyBorder="1" applyAlignment="1" applyProtection="1">
      <alignment vertical="center" wrapText="1"/>
    </xf>
    <xf numFmtId="0" fontId="16" fillId="2" borderId="0" xfId="0" applyFont="1" applyFill="1" applyBorder="1" applyAlignment="1" applyProtection="1">
      <alignment horizontal="left"/>
    </xf>
    <xf numFmtId="0" fontId="24" fillId="2" borderId="0" xfId="0" applyFont="1" applyFill="1" applyAlignment="1" applyProtection="1">
      <alignment horizontal="left" vertical="center"/>
    </xf>
    <xf numFmtId="0" fontId="13" fillId="2" borderId="9" xfId="0" applyFont="1" applyFill="1" applyBorder="1" applyProtection="1"/>
    <xf numFmtId="0" fontId="3" fillId="4" borderId="7" xfId="0" applyFont="1" applyFill="1" applyBorder="1" applyAlignment="1" applyProtection="1">
      <alignment vertical="center" wrapText="1"/>
    </xf>
    <xf numFmtId="0" fontId="3" fillId="4" borderId="5" xfId="0" applyFont="1" applyFill="1" applyBorder="1" applyAlignment="1" applyProtection="1">
      <alignment vertical="center" wrapText="1"/>
    </xf>
    <xf numFmtId="0" fontId="16" fillId="2" borderId="0" xfId="17" applyFont="1" applyFill="1" applyAlignment="1">
      <alignment vertical="center" wrapText="1"/>
    </xf>
    <xf numFmtId="0" fontId="13" fillId="0" borderId="6" xfId="0" applyFont="1" applyBorder="1" applyProtection="1"/>
    <xf numFmtId="0" fontId="16" fillId="2" borderId="4" xfId="17" applyFont="1" applyFill="1" applyBorder="1" applyAlignment="1">
      <alignment vertical="center" wrapText="1"/>
    </xf>
    <xf numFmtId="0" fontId="16" fillId="2" borderId="0" xfId="17" applyFont="1" applyFill="1" applyAlignment="1">
      <alignment horizontal="left" vertical="center" wrapText="1"/>
    </xf>
    <xf numFmtId="0" fontId="3" fillId="0" borderId="11" xfId="0" applyFont="1" applyFill="1" applyBorder="1" applyAlignment="1" applyProtection="1">
      <alignment vertical="center" wrapText="1"/>
    </xf>
    <xf numFmtId="0" fontId="13" fillId="0" borderId="0" xfId="0" applyFont="1" applyFill="1" applyBorder="1" applyProtection="1"/>
    <xf numFmtId="0" fontId="28" fillId="0" borderId="0" xfId="0" applyFont="1" applyProtection="1"/>
    <xf numFmtId="0" fontId="1" fillId="0" borderId="0" xfId="0" applyFont="1" applyAlignment="1" applyProtection="1">
      <alignment horizontal="left" vertical="center"/>
    </xf>
    <xf numFmtId="0" fontId="1" fillId="0" borderId="0" xfId="0" applyFont="1" applyAlignment="1" applyProtection="1">
      <alignment horizontal="center"/>
    </xf>
    <xf numFmtId="0" fontId="30" fillId="4" borderId="2" xfId="0" applyFont="1" applyFill="1" applyBorder="1" applyAlignment="1" applyProtection="1">
      <alignment wrapText="1"/>
    </xf>
    <xf numFmtId="0" fontId="15" fillId="2" borderId="0" xfId="0" applyFont="1" applyFill="1" applyBorder="1" applyAlignment="1" applyProtection="1">
      <alignment horizontal="left" vertical="center" wrapText="1"/>
    </xf>
    <xf numFmtId="0" fontId="15" fillId="2" borderId="21" xfId="0" applyFont="1" applyFill="1" applyBorder="1" applyAlignment="1" applyProtection="1">
      <alignment horizontal="center" vertical="center" wrapText="1"/>
    </xf>
    <xf numFmtId="0" fontId="15" fillId="2" borderId="22" xfId="0" applyFont="1" applyFill="1" applyBorder="1" applyAlignment="1" applyProtection="1">
      <alignment vertical="center" wrapText="1"/>
    </xf>
    <xf numFmtId="0" fontId="15" fillId="2" borderId="21" xfId="0" applyFont="1" applyFill="1" applyBorder="1" applyAlignment="1" applyProtection="1">
      <alignment horizontal="left" vertical="center" wrapText="1"/>
    </xf>
    <xf numFmtId="0" fontId="30" fillId="2" borderId="0" xfId="0" applyFont="1" applyFill="1" applyProtection="1"/>
    <xf numFmtId="0" fontId="5" fillId="2" borderId="21" xfId="0" applyFont="1" applyFill="1" applyBorder="1" applyAlignment="1" applyProtection="1">
      <alignment wrapText="1"/>
    </xf>
    <xf numFmtId="0" fontId="3" fillId="4" borderId="6" xfId="0" applyFont="1" applyFill="1" applyBorder="1" applyAlignment="1" applyProtection="1">
      <alignment horizontal="left" vertical="center" wrapText="1"/>
    </xf>
    <xf numFmtId="0" fontId="16" fillId="2" borderId="54" xfId="0" applyFont="1" applyFill="1" applyBorder="1" applyAlignment="1">
      <alignment vertical="center" wrapText="1"/>
    </xf>
    <xf numFmtId="0" fontId="3" fillId="0" borderId="3" xfId="0" applyFont="1" applyFill="1" applyBorder="1" applyAlignment="1">
      <alignment vertical="center" wrapText="1"/>
    </xf>
    <xf numFmtId="0" fontId="16" fillId="2" borderId="6" xfId="0"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10" fontId="3" fillId="0" borderId="0" xfId="0" applyNumberFormat="1" applyFont="1" applyFill="1" applyBorder="1" applyAlignment="1">
      <alignment horizontal="left" vertical="center" wrapText="1"/>
    </xf>
    <xf numFmtId="0" fontId="5" fillId="2" borderId="0" xfId="0" applyFont="1" applyFill="1"/>
    <xf numFmtId="0" fontId="3" fillId="0" borderId="2" xfId="0" applyFont="1" applyFill="1" applyBorder="1" applyAlignment="1" applyProtection="1">
      <alignment horizontal="left" vertical="center" wrapText="1"/>
    </xf>
    <xf numFmtId="0" fontId="2" fillId="0" borderId="11" xfId="0" applyFont="1" applyFill="1" applyBorder="1" applyAlignment="1" applyProtection="1">
      <alignment vertical="center" wrapText="1"/>
    </xf>
    <xf numFmtId="0" fontId="2" fillId="0" borderId="2" xfId="0" applyFont="1" applyFill="1" applyBorder="1" applyAlignment="1" applyProtection="1">
      <alignment vertical="center" wrapText="1"/>
    </xf>
    <xf numFmtId="164" fontId="2" fillId="5" borderId="2" xfId="0" applyNumberFormat="1" applyFont="1" applyFill="1" applyBorder="1" applyAlignment="1">
      <alignment horizontal="left" vertical="center" wrapText="1"/>
    </xf>
    <xf numFmtId="1" fontId="2" fillId="5" borderId="2" xfId="0" applyNumberFormat="1" applyFont="1" applyFill="1" applyBorder="1" applyAlignment="1">
      <alignment horizontal="left" vertical="center" wrapText="1"/>
    </xf>
    <xf numFmtId="164" fontId="3" fillId="5" borderId="2" xfId="0" applyNumberFormat="1" applyFont="1" applyFill="1" applyBorder="1" applyAlignment="1">
      <alignment horizontal="left" vertical="center" wrapText="1"/>
    </xf>
    <xf numFmtId="164" fontId="3" fillId="5" borderId="3" xfId="0" applyNumberFormat="1" applyFont="1" applyFill="1" applyBorder="1" applyAlignment="1">
      <alignment horizontal="left" vertical="center" wrapText="1"/>
    </xf>
    <xf numFmtId="0" fontId="29" fillId="2" borderId="0" xfId="0" applyFont="1" applyFill="1" applyAlignment="1" applyProtection="1">
      <alignment vertical="top"/>
    </xf>
    <xf numFmtId="0" fontId="13" fillId="0" borderId="0" xfId="0" applyFont="1" applyAlignment="1">
      <alignment vertical="center" wrapText="1"/>
    </xf>
    <xf numFmtId="0" fontId="0" fillId="0" borderId="0" xfId="0" applyAlignment="1" applyProtection="1">
      <alignment vertical="center"/>
    </xf>
    <xf numFmtId="0" fontId="19" fillId="2" borderId="0" xfId="0" applyFont="1" applyFill="1" applyAlignment="1" applyProtection="1">
      <alignment vertical="center"/>
    </xf>
    <xf numFmtId="0" fontId="13" fillId="0" borderId="0" xfId="0" applyFont="1" applyAlignment="1" applyProtection="1">
      <alignment vertical="center"/>
    </xf>
    <xf numFmtId="0" fontId="31" fillId="2" borderId="52" xfId="0" applyFont="1" applyFill="1" applyBorder="1" applyAlignment="1" applyProtection="1">
      <alignment vertical="center" wrapText="1"/>
    </xf>
    <xf numFmtId="0" fontId="16" fillId="2" borderId="53" xfId="0" applyFont="1" applyFill="1" applyBorder="1" applyAlignment="1" applyProtection="1">
      <alignment vertical="center" wrapText="1"/>
    </xf>
    <xf numFmtId="0" fontId="16" fillId="2" borderId="52" xfId="0" applyFont="1" applyFill="1" applyBorder="1" applyAlignment="1" applyProtection="1">
      <alignment vertical="center" wrapText="1"/>
    </xf>
    <xf numFmtId="0" fontId="16" fillId="2" borderId="51" xfId="0" applyFont="1" applyFill="1" applyBorder="1" applyAlignment="1" applyProtection="1">
      <alignment vertical="center" wrapText="1"/>
    </xf>
    <xf numFmtId="0" fontId="16" fillId="2" borderId="50" xfId="0" applyFont="1" applyFill="1" applyBorder="1" applyAlignment="1" applyProtection="1">
      <alignment horizontal="center" vertical="center" wrapText="1"/>
    </xf>
    <xf numFmtId="0" fontId="16" fillId="2" borderId="49" xfId="0" applyFont="1" applyFill="1" applyBorder="1" applyAlignment="1" applyProtection="1">
      <alignment vertical="center" wrapText="1"/>
    </xf>
    <xf numFmtId="0" fontId="3" fillId="4" borderId="2"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31" fillId="2" borderId="0" xfId="0" applyFont="1" applyFill="1" applyBorder="1" applyAlignment="1" applyProtection="1">
      <alignment vertical="center"/>
    </xf>
    <xf numFmtId="0" fontId="3" fillId="2" borderId="4"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3" fillId="4" borderId="6" xfId="0" applyFont="1" applyFill="1" applyBorder="1" applyAlignment="1" applyProtection="1">
      <alignment vertical="center" wrapText="1"/>
    </xf>
    <xf numFmtId="49" fontId="3" fillId="5" borderId="25" xfId="0" applyNumberFormat="1" applyFont="1" applyFill="1" applyBorder="1" applyAlignment="1" applyProtection="1">
      <alignment horizontal="left" vertical="center" wrapText="1"/>
      <protection locked="0"/>
    </xf>
    <xf numFmtId="0" fontId="16" fillId="2" borderId="0" xfId="0" applyFont="1" applyFill="1" applyBorder="1" applyAlignment="1" applyProtection="1">
      <alignment vertical="center"/>
    </xf>
    <xf numFmtId="0" fontId="3" fillId="4" borderId="2" xfId="0" applyFont="1" applyFill="1" applyBorder="1" applyAlignment="1" applyProtection="1">
      <alignment wrapText="1"/>
    </xf>
    <xf numFmtId="0" fontId="31" fillId="2" borderId="0" xfId="0" applyFont="1" applyFill="1" applyBorder="1" applyAlignment="1" applyProtection="1">
      <alignment vertical="center" wrapText="1"/>
    </xf>
    <xf numFmtId="0" fontId="3" fillId="2" borderId="6" xfId="0" applyFont="1" applyFill="1" applyBorder="1" applyAlignment="1" applyProtection="1">
      <alignment vertical="center" wrapText="1"/>
    </xf>
    <xf numFmtId="0" fontId="3" fillId="2" borderId="25" xfId="0" applyFont="1" applyFill="1" applyBorder="1" applyAlignment="1" applyProtection="1">
      <alignment horizontal="left" vertical="center" wrapText="1"/>
    </xf>
    <xf numFmtId="0" fontId="3" fillId="4" borderId="2" xfId="0" applyFont="1" applyFill="1" applyBorder="1" applyAlignment="1" applyProtection="1">
      <alignment vertical="center" wrapText="1"/>
    </xf>
    <xf numFmtId="0" fontId="3" fillId="2" borderId="4" xfId="0" applyFont="1" applyFill="1" applyBorder="1" applyAlignment="1" applyProtection="1">
      <alignment vertical="center" wrapText="1"/>
    </xf>
    <xf numFmtId="0" fontId="16" fillId="2" borderId="12" xfId="0" applyFont="1" applyFill="1" applyBorder="1" applyAlignment="1" applyProtection="1">
      <alignment vertical="center" wrapText="1"/>
    </xf>
    <xf numFmtId="49" fontId="3" fillId="5" borderId="25" xfId="0" applyNumberFormat="1" applyFont="1" applyFill="1" applyBorder="1" applyAlignment="1" applyProtection="1">
      <alignment vertical="center" wrapText="1"/>
      <protection locked="0"/>
    </xf>
    <xf numFmtId="0" fontId="13" fillId="0" borderId="48" xfId="0" applyFont="1" applyFill="1" applyBorder="1" applyProtection="1"/>
    <xf numFmtId="167" fontId="32" fillId="5" borderId="2" xfId="0" applyNumberFormat="1" applyFont="1" applyFill="1" applyBorder="1" applyAlignment="1" applyProtection="1">
      <alignment horizontal="center" vertical="center"/>
      <protection locked="0"/>
    </xf>
    <xf numFmtId="167" fontId="3" fillId="5" borderId="2" xfId="0" applyNumberFormat="1" applyFont="1" applyFill="1" applyBorder="1" applyAlignment="1" applyProtection="1">
      <alignment horizontal="center" vertical="center"/>
      <protection locked="0"/>
    </xf>
    <xf numFmtId="1" fontId="3" fillId="2" borderId="2" xfId="0" applyNumberFormat="1" applyFont="1" applyFill="1" applyBorder="1" applyAlignment="1" applyProtection="1">
      <alignment horizontal="center" vertical="center"/>
    </xf>
    <xf numFmtId="168" fontId="3" fillId="5" borderId="2" xfId="0" applyNumberFormat="1" applyFont="1" applyFill="1" applyBorder="1" applyAlignment="1" applyProtection="1">
      <alignment horizontal="center" vertical="center"/>
      <protection locked="0"/>
    </xf>
    <xf numFmtId="168" fontId="3" fillId="5" borderId="47" xfId="0" applyNumberFormat="1" applyFont="1" applyFill="1" applyBorder="1" applyAlignment="1" applyProtection="1">
      <alignment horizontal="center" vertical="center"/>
      <protection locked="0"/>
    </xf>
    <xf numFmtId="49" fontId="13" fillId="5" borderId="25" xfId="0" applyNumberFormat="1" applyFont="1" applyFill="1" applyBorder="1" applyAlignment="1" applyProtection="1">
      <alignment horizontal="left" vertical="center" wrapText="1"/>
      <protection locked="0"/>
    </xf>
    <xf numFmtId="49" fontId="13" fillId="5" borderId="25" xfId="0" applyNumberFormat="1" applyFont="1" applyFill="1" applyBorder="1" applyAlignment="1" applyProtection="1">
      <alignment wrapText="1"/>
      <protection locked="0"/>
    </xf>
    <xf numFmtId="0" fontId="13" fillId="2" borderId="25" xfId="0" applyFont="1" applyFill="1" applyBorder="1" applyAlignment="1" applyProtection="1">
      <alignment wrapText="1"/>
    </xf>
    <xf numFmtId="49" fontId="13" fillId="5" borderId="23" xfId="0" applyNumberFormat="1" applyFont="1" applyFill="1" applyBorder="1" applyAlignment="1" applyProtection="1">
      <alignment wrapText="1"/>
      <protection locked="0"/>
    </xf>
    <xf numFmtId="0" fontId="33" fillId="2" borderId="35"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0" fontId="34" fillId="2" borderId="0" xfId="0" applyFont="1" applyFill="1" applyProtection="1"/>
    <xf numFmtId="0" fontId="13" fillId="2" borderId="0" xfId="0" applyFont="1" applyFill="1" applyBorder="1" applyAlignment="1" applyProtection="1">
      <alignment vertical="center"/>
    </xf>
    <xf numFmtId="0" fontId="19" fillId="2" borderId="23" xfId="0" applyFont="1" applyFill="1" applyBorder="1" applyProtection="1"/>
    <xf numFmtId="0" fontId="35" fillId="2" borderId="0" xfId="0" applyFont="1" applyFill="1" applyAlignment="1" applyProtection="1">
      <alignment horizontal="left"/>
    </xf>
    <xf numFmtId="0" fontId="35" fillId="2" borderId="0" xfId="0" applyFont="1" applyFill="1" applyAlignment="1" applyProtection="1">
      <alignment horizontal="left" vertical="center"/>
    </xf>
    <xf numFmtId="0" fontId="34" fillId="2" borderId="0" xfId="0" applyFont="1" applyFill="1" applyAlignment="1" applyProtection="1">
      <alignment vertical="top"/>
    </xf>
    <xf numFmtId="0" fontId="13" fillId="5" borderId="44" xfId="0" applyFont="1" applyFill="1" applyBorder="1" applyAlignment="1" applyProtection="1">
      <alignment horizontal="left" vertical="center" wrapText="1"/>
      <protection locked="0"/>
    </xf>
    <xf numFmtId="0" fontId="13" fillId="2" borderId="5" xfId="0" applyFont="1" applyFill="1" applyBorder="1" applyProtection="1"/>
    <xf numFmtId="0" fontId="13" fillId="2" borderId="23" xfId="0" applyFont="1" applyFill="1" applyBorder="1" applyAlignment="1" applyProtection="1">
      <alignment horizontal="left" vertical="center" wrapText="1"/>
    </xf>
    <xf numFmtId="0" fontId="21" fillId="2" borderId="16" xfId="0" applyFont="1" applyFill="1" applyBorder="1" applyProtection="1"/>
    <xf numFmtId="0" fontId="13" fillId="2" borderId="16" xfId="0" applyFont="1" applyFill="1" applyBorder="1" applyProtection="1"/>
    <xf numFmtId="0" fontId="34" fillId="2" borderId="16" xfId="0" applyFont="1" applyFill="1" applyBorder="1" applyProtection="1"/>
    <xf numFmtId="0" fontId="13" fillId="2" borderId="34" xfId="0" applyFont="1" applyFill="1" applyBorder="1" applyAlignment="1" applyProtection="1">
      <alignment horizontal="left" vertical="center" wrapText="1"/>
    </xf>
    <xf numFmtId="0" fontId="13" fillId="5" borderId="23" xfId="0" applyFont="1" applyFill="1" applyBorder="1" applyAlignment="1" applyProtection="1">
      <alignment horizontal="left" vertical="center" wrapText="1"/>
      <protection locked="0"/>
    </xf>
    <xf numFmtId="0" fontId="13" fillId="2" borderId="37" xfId="0" applyFont="1" applyFill="1" applyBorder="1" applyAlignment="1" applyProtection="1">
      <alignment horizontal="left" vertical="center" wrapText="1"/>
    </xf>
    <xf numFmtId="0" fontId="34" fillId="2" borderId="17" xfId="0" applyFont="1" applyFill="1" applyBorder="1" applyProtection="1"/>
    <xf numFmtId="0" fontId="13" fillId="5" borderId="45" xfId="0" applyFont="1" applyFill="1" applyBorder="1" applyAlignment="1" applyProtection="1">
      <alignment horizontal="left" vertical="center" wrapText="1"/>
      <protection locked="0"/>
    </xf>
    <xf numFmtId="0" fontId="13" fillId="2" borderId="40" xfId="0" applyFont="1" applyFill="1" applyBorder="1" applyAlignment="1" applyProtection="1">
      <alignment horizontal="left" vertical="center" wrapText="1"/>
    </xf>
    <xf numFmtId="0" fontId="36" fillId="2" borderId="0" xfId="0" applyFont="1" applyFill="1" applyProtection="1"/>
    <xf numFmtId="0" fontId="13" fillId="5" borderId="46"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10" fontId="33" fillId="5" borderId="25" xfId="0" applyNumberFormat="1" applyFont="1" applyFill="1" applyBorder="1" applyAlignment="1" applyProtection="1">
      <alignment horizontal="left" vertical="center" wrapText="1"/>
      <protection locked="0"/>
    </xf>
    <xf numFmtId="164" fontId="33" fillId="5" borderId="25" xfId="0" applyNumberFormat="1" applyFont="1" applyFill="1" applyBorder="1" applyAlignment="1" applyProtection="1">
      <alignment horizontal="left" vertical="center" wrapText="1"/>
      <protection locked="0"/>
    </xf>
    <xf numFmtId="0" fontId="33" fillId="2" borderId="36"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167" fontId="33" fillId="5" borderId="20" xfId="0" applyNumberFormat="1"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xf>
    <xf numFmtId="167" fontId="33" fillId="5" borderId="18" xfId="0" applyNumberFormat="1" applyFont="1" applyFill="1" applyBorder="1" applyAlignment="1" applyProtection="1">
      <alignment horizontal="center" vertical="center" wrapText="1"/>
      <protection locked="0"/>
    </xf>
    <xf numFmtId="0" fontId="13" fillId="2" borderId="30" xfId="0" applyFont="1" applyFill="1" applyBorder="1" applyAlignment="1" applyProtection="1">
      <alignment horizontal="center" vertical="center"/>
    </xf>
    <xf numFmtId="164" fontId="33" fillId="5" borderId="20" xfId="0" applyNumberFormat="1" applyFont="1" applyFill="1" applyBorder="1" applyAlignment="1" applyProtection="1">
      <alignment horizontal="center" vertical="center" wrapText="1"/>
      <protection locked="0"/>
    </xf>
    <xf numFmtId="167" fontId="33" fillId="5" borderId="29" xfId="0" applyNumberFormat="1"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xf>
    <xf numFmtId="0" fontId="13" fillId="2" borderId="9" xfId="0" applyFont="1" applyFill="1" applyBorder="1" applyAlignment="1" applyProtection="1">
      <alignment horizontal="center" vertical="center"/>
    </xf>
    <xf numFmtId="167" fontId="13" fillId="5" borderId="11" xfId="0" applyNumberFormat="1" applyFont="1" applyFill="1" applyBorder="1" applyAlignment="1" applyProtection="1">
      <alignment horizontal="center" vertical="center"/>
      <protection locked="0"/>
    </xf>
    <xf numFmtId="167" fontId="13" fillId="5" borderId="2" xfId="0" applyNumberFormat="1" applyFont="1" applyFill="1" applyBorder="1" applyAlignment="1" applyProtection="1">
      <alignment horizontal="center" vertical="center"/>
      <protection locked="0"/>
    </xf>
    <xf numFmtId="169" fontId="13" fillId="5" borderId="2" xfId="0" applyNumberFormat="1" applyFont="1" applyFill="1" applyBorder="1" applyAlignment="1" applyProtection="1">
      <alignment horizontal="center" vertical="center"/>
      <protection locked="0"/>
    </xf>
    <xf numFmtId="167" fontId="33" fillId="5" borderId="2" xfId="0" applyNumberFormat="1" applyFont="1" applyFill="1" applyBorder="1" applyAlignment="1" applyProtection="1">
      <alignment horizontal="center" vertical="center" wrapText="1"/>
      <protection locked="0"/>
    </xf>
    <xf numFmtId="168" fontId="33" fillId="5" borderId="2" xfId="0" applyNumberFormat="1" applyFont="1" applyFill="1" applyBorder="1" applyAlignment="1" applyProtection="1">
      <alignment horizontal="center" vertical="center" wrapText="1"/>
      <protection locked="0"/>
    </xf>
    <xf numFmtId="167" fontId="13" fillId="5" borderId="18" xfId="0" applyNumberFormat="1" applyFont="1" applyFill="1" applyBorder="1" applyAlignment="1" applyProtection="1">
      <alignment horizontal="center" vertical="center"/>
      <protection locked="0"/>
    </xf>
    <xf numFmtId="167" fontId="13" fillId="5" borderId="31" xfId="0" applyNumberFormat="1"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xf>
    <xf numFmtId="0" fontId="13" fillId="2" borderId="32" xfId="0" applyFont="1" applyFill="1" applyBorder="1" applyAlignment="1" applyProtection="1">
      <alignment horizontal="center" vertical="center"/>
    </xf>
    <xf numFmtId="0" fontId="33" fillId="2" borderId="39"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10" fontId="13" fillId="5" borderId="2" xfId="0" applyNumberFormat="1" applyFont="1" applyFill="1" applyBorder="1" applyAlignment="1" applyProtection="1">
      <alignment horizontal="center" vertical="center"/>
      <protection locked="0"/>
    </xf>
    <xf numFmtId="0" fontId="33" fillId="2" borderId="4" xfId="17" applyFont="1" applyFill="1" applyBorder="1" applyAlignment="1">
      <alignment horizontal="center" vertical="center" wrapText="1"/>
    </xf>
    <xf numFmtId="0" fontId="13" fillId="5" borderId="24" xfId="0" applyFont="1" applyFill="1" applyBorder="1" applyAlignment="1" applyProtection="1">
      <alignment horizontal="left" vertical="center" wrapText="1"/>
      <protection locked="0"/>
    </xf>
    <xf numFmtId="0" fontId="13" fillId="5" borderId="43" xfId="0" applyFont="1" applyFill="1" applyBorder="1" applyAlignment="1" applyProtection="1">
      <alignment horizontal="left" vertical="center" wrapText="1"/>
      <protection locked="0"/>
    </xf>
    <xf numFmtId="0" fontId="13" fillId="2" borderId="4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40" xfId="0" applyFont="1" applyFill="1" applyBorder="1" applyAlignment="1" applyProtection="1">
      <alignment horizontal="left" vertical="center" wrapText="1"/>
    </xf>
    <xf numFmtId="0" fontId="13" fillId="5" borderId="2" xfId="0" applyFont="1" applyFill="1" applyBorder="1" applyAlignment="1" applyProtection="1">
      <alignment horizontal="left" vertical="center" wrapText="1"/>
      <protection locked="0"/>
    </xf>
    <xf numFmtId="0" fontId="33" fillId="2" borderId="41" xfId="17" applyFont="1" applyFill="1" applyBorder="1" applyAlignment="1">
      <alignment horizontal="left" vertical="center" wrapText="1"/>
    </xf>
    <xf numFmtId="0" fontId="19" fillId="2" borderId="0" xfId="0" quotePrefix="1" applyFont="1" applyFill="1" applyBorder="1" applyProtection="1"/>
    <xf numFmtId="0" fontId="13" fillId="5" borderId="37"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xf>
  </cellXfs>
  <cellStyles count="18">
    <cellStyle name="Comma" xfId="1" builtinId="3" customBuiltin="1"/>
    <cellStyle name="Comma [0]" xfId="2" builtinId="6" customBuiltin="1"/>
    <cellStyle name="Currency" xfId="3" builtinId="4" customBuiltin="1"/>
    <cellStyle name="Currency [0]" xfId="4" builtinId="7" customBuiltin="1"/>
    <cellStyle name="Heading 1" xfId="6" builtinId="16" customBuiltin="1"/>
    <cellStyle name="Heading 2" xfId="7" builtinId="17" customBuiltin="1"/>
    <cellStyle name="Heading 3" xfId="8" builtinId="18" customBuiltin="1"/>
    <cellStyle name="Heading 4" xfId="9" builtinId="19" customBuiltin="1"/>
    <cellStyle name="Normal" xfId="0" builtinId="0" customBuiltin="1"/>
    <cellStyle name="Normal 2" xfId="16" xr:uid="{F6AE121F-143C-4542-B907-688807E4393F}"/>
    <cellStyle name="Normal 3" xfId="17" xr:uid="{9C34F7A9-FBFF-4C6F-BA70-FFB986D341E7}"/>
    <cellStyle name="Subtitle" xfId="11" xr:uid="{E835E4D4-721F-46A3-BA8B-49750EE84C0C}"/>
    <cellStyle name="Table Heading" xfId="14" xr:uid="{22CE895A-4696-44E5-8857-07FAF86CAA46}"/>
    <cellStyle name="Table Text" xfId="12" xr:uid="{BED80E3B-1181-4968-B45C-5977006DC912}"/>
    <cellStyle name="Table Text With Lines" xfId="13" xr:uid="{187C087B-456F-4381-A907-116F141620CD}"/>
    <cellStyle name="Table Total Row" xfId="15" xr:uid="{3AF89BE4-4F52-410A-B6DF-834DB534A3C4}"/>
    <cellStyle name="Title" xfId="5" builtinId="15" customBuiltin="1"/>
    <cellStyle name="Total" xfId="10" builtinId="25" customBuiltin="1"/>
  </cellStyles>
  <dxfs count="2">
    <dxf>
      <font>
        <b/>
        <i val="0"/>
        <color rgb="FFFFFFFF"/>
      </font>
      <fill>
        <patternFill>
          <bgColor theme="5"/>
        </patternFill>
      </fill>
      <border>
        <left/>
        <right/>
        <top style="thin">
          <color theme="5"/>
        </top>
        <bottom style="thin">
          <color theme="5"/>
        </bottom>
        <vertical style="thin">
          <color rgb="FFFFFFFF"/>
        </vertical>
        <horizontal style="thin">
          <color rgb="FFFFFFFF"/>
        </horizontal>
      </border>
    </dxf>
    <dxf>
      <font>
        <b val="0"/>
        <i val="0"/>
        <color theme="5"/>
        <name val="Arial"/>
        <scheme val="minor"/>
      </font>
      <border>
        <left style="thin">
          <color theme="5"/>
        </left>
        <right style="thin">
          <color theme="5"/>
        </right>
        <top style="thin">
          <color theme="5"/>
        </top>
        <bottom style="thin">
          <color theme="5"/>
        </bottom>
        <vertical style="thin">
          <color theme="5"/>
        </vertical>
        <horizontal style="thin">
          <color theme="5"/>
        </horizontal>
      </border>
    </dxf>
  </dxfs>
  <tableStyles count="1" defaultTableStyle="TableStyleMedium9" defaultPivotStyle="PivotStyleLight16">
    <tableStyle name="ERA Table Grid" pivot="0" count="2" xr9:uid="{9115DE90-C8C1-45DB-B4AD-74B52DFF7A75}">
      <tableStyleElement type="wholeTable" dxfId="1"/>
      <tableStyleElement type="headerRow" dxfId="0"/>
    </tableStyle>
  </tableStyles>
  <colors>
    <mruColors>
      <color rgb="FF00A0AF"/>
      <color rgb="FFFFFFFF"/>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948268" cy="953549"/>
    <xdr:pic>
      <xdr:nvPicPr>
        <xdr:cNvPr id="2" name="Picture 1">
          <a:extLst>
            <a:ext uri="{FF2B5EF4-FFF2-40B4-BE49-F238E27FC236}">
              <a16:creationId xmlns:a16="http://schemas.microsoft.com/office/drawing/2014/main" id="{D9A44893-6569-4C49-A780-C8DC654245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948268" cy="95354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xdr:colOff>
      <xdr:row>5</xdr:row>
      <xdr:rowOff>65483</xdr:rowOff>
    </xdr:to>
    <xdr:pic>
      <xdr:nvPicPr>
        <xdr:cNvPr id="2" name="Picture 1" descr="ERA logo&#10;">
          <a:extLst>
            <a:ext uri="{FF2B5EF4-FFF2-40B4-BE49-F238E27FC236}">
              <a16:creationId xmlns:a16="http://schemas.microsoft.com/office/drawing/2014/main" id="{B1189703-0108-46D0-9B13-2A8436D22D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952750" cy="970358"/>
        </a:xfrm>
        <a:prstGeom prst="rect">
          <a:avLst/>
        </a:prstGeom>
      </xdr:spPr>
    </xdr:pic>
    <xdr:clientData/>
  </xdr:twoCellAnchor>
</xdr:wsDr>
</file>

<file path=xl/theme/theme1.xml><?xml version="1.0" encoding="utf-8"?>
<a:theme xmlns:a="http://schemas.openxmlformats.org/drawingml/2006/main" name="ERA WA 2021">
  <a:themeElements>
    <a:clrScheme name="ERA WA 2021">
      <a:dk1>
        <a:srgbClr val="191919"/>
      </a:dk1>
      <a:lt1>
        <a:srgbClr val="FFFFFF"/>
      </a:lt1>
      <a:dk2>
        <a:srgbClr val="FFC72C"/>
      </a:dk2>
      <a:lt2>
        <a:srgbClr val="F2F0EE"/>
      </a:lt2>
      <a:accent1>
        <a:srgbClr val="FFC72C"/>
      </a:accent1>
      <a:accent2>
        <a:srgbClr val="003057"/>
      </a:accent2>
      <a:accent3>
        <a:srgbClr val="009CA6"/>
      </a:accent3>
      <a:accent4>
        <a:srgbClr val="B7BF10"/>
      </a:accent4>
      <a:accent5>
        <a:srgbClr val="F2A900"/>
      </a:accent5>
      <a:accent6>
        <a:srgbClr val="53565A"/>
      </a:accent6>
      <a:hlink>
        <a:srgbClr val="0000FF"/>
      </a:hlink>
      <a:folHlink>
        <a:srgbClr val="800080"/>
      </a:folHlink>
    </a:clrScheme>
    <a:fontScheme name="xlERAWA">
      <a:majorFont>
        <a:latin typeface="Arial" panose="020B0604020202020204"/>
        <a:ea typeface="Arial"/>
        <a:cs typeface="Arial"/>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Arial"/>
        <a:cs typeface="Arial"/>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ERA WA Primary Colour - Dark Blue">
      <a:srgbClr val="003057"/>
    </a:custClr>
    <a:custClr name="ERA WA Primary Colour - Yellow">
      <a:srgbClr val="FFC72C"/>
    </a:custClr>
    <a:custClr>
      <a:srgbClr val="FFFFFF"/>
    </a:custClr>
    <a:custClr>
      <a:srgbClr val="FFFFFF"/>
    </a:custClr>
    <a:custClr>
      <a:srgbClr val="FFFFFF"/>
    </a:custClr>
    <a:custClr>
      <a:srgbClr val="FFFFFF"/>
    </a:custClr>
    <a:custClr>
      <a:srgbClr val="FFFFFF"/>
    </a:custClr>
    <a:custClr>
      <a:srgbClr val="FFFFFF"/>
    </a:custClr>
    <a:custClr>
      <a:srgbClr val="FFFFFF"/>
    </a:custClr>
    <a:custClr>
      <a:srgbClr val="FFFFFF"/>
    </a:custClr>
    <a:custClr name="ERA WA Secondary Colour - Teal">
      <a:srgbClr val="009CA6"/>
    </a:custClr>
    <a:custClr name="ERA WA Secondary Colour - Dark Teal">
      <a:srgbClr val="00778B"/>
    </a:custClr>
    <a:custClr name="ERA WA Secondary Colour - Orange">
      <a:srgbClr val="F2A900"/>
    </a:custClr>
    <a:custClr name="ERA WA Secondary Colour - Green">
      <a:srgbClr val="B7BF10"/>
    </a:custClr>
    <a:custClr name="ERA WA Secondary Colour - Dark Grey">
      <a:srgbClr val="53565A"/>
    </a:custClr>
    <a:custClr name="ERA WA Secondary Colour - Grey Blue">
      <a:srgbClr val="7FA9AE"/>
    </a:custClr>
    <a:custClr name="ERA WA Secondary Colour - Light Grey">
      <a:srgbClr val="BBBCBC"/>
    </a:custClr>
    <a:custClr>
      <a:srgbClr val="FFFFFF"/>
    </a:custClr>
    <a:custClr>
      <a:srgbClr val="FFFFFF"/>
    </a:custClr>
    <a:custClr>
      <a:srgbClr val="FFFFFF"/>
    </a:custClr>
    <a:custClr name="ERA WA Extended Colour - Pale Yellow">
      <a:srgbClr val="F3DD6D"/>
    </a:custClr>
    <a:custClr name="ERA WA Extended Colour - Pea Green">
      <a:srgbClr val="6BA539"/>
    </a:custClr>
    <a:custClr name="ERA WA Extended Colour - Warm Red">
      <a:srgbClr val="F9423A"/>
    </a:custClr>
    <a:custClr name="ERA WA Extended Colour - Olive">
      <a:srgbClr val="AC9F3C"/>
    </a:custClr>
    <a:custClr name="ERA WA Extended Colour - Crimson">
      <a:srgbClr val="BE3A34"/>
    </a:custClr>
    <a:custClr name="ERA WA Extended Colour - Copper">
      <a:srgbClr val="B77729"/>
    </a:custClr>
    <a:custClr name="ERA WA Extended Colour - Spruce">
      <a:srgbClr val="115E67"/>
    </a:custClr>
    <a:custClr name="ERA WA Extended Colour - Cyan Blue">
      <a:srgbClr val="5B7F95"/>
    </a:custClr>
    <a:custClr name="ERA WA Extended Colour - Medium Grey">
      <a:srgbClr val="888B8D"/>
    </a:custClr>
    <a:custClr>
      <a:srgbClr val="FFFFFF"/>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D8F59-9152-43C2-88F6-A083A9759DC6}">
  <sheetPr>
    <pageSetUpPr autoPageBreaks="0"/>
  </sheetPr>
  <dimension ref="A1:J54"/>
  <sheetViews>
    <sheetView tabSelected="1" zoomScaleNormal="100" workbookViewId="0">
      <selection activeCell="G22" sqref="G22"/>
    </sheetView>
  </sheetViews>
  <sheetFormatPr defaultColWidth="0" defaultRowHeight="14.25" zeroHeight="1" x14ac:dyDescent="0.2"/>
  <cols>
    <col min="1" max="1" width="25.5" style="43" customWidth="1"/>
    <col min="2" max="2" width="86.5" style="43" customWidth="1"/>
    <col min="3" max="3" width="9" style="43" customWidth="1"/>
    <col min="4" max="4" width="10.75" style="43" customWidth="1"/>
    <col min="5" max="5" width="13.875" style="43" customWidth="1"/>
    <col min="6" max="6" width="33.5" style="43" customWidth="1"/>
    <col min="7" max="7" width="9" style="43" customWidth="1"/>
    <col min="8" max="9" width="9" style="43" hidden="1" customWidth="1"/>
    <col min="10" max="10" width="0" style="43" hidden="1" customWidth="1"/>
    <col min="11" max="16384" width="9" style="43" hidden="1"/>
  </cols>
  <sheetData>
    <row r="1" spans="1:7" x14ac:dyDescent="0.2">
      <c r="A1" s="1"/>
      <c r="B1" s="1"/>
      <c r="C1" s="4"/>
      <c r="D1" s="4"/>
      <c r="E1" s="4"/>
      <c r="F1" s="4"/>
      <c r="G1" s="2"/>
    </row>
    <row r="2" spans="1:7" x14ac:dyDescent="0.2">
      <c r="A2" s="1"/>
      <c r="B2" s="1"/>
      <c r="C2" s="4"/>
      <c r="D2" s="4"/>
      <c r="E2" s="4"/>
      <c r="F2" s="4"/>
      <c r="G2" s="2"/>
    </row>
    <row r="3" spans="1:7" x14ac:dyDescent="0.2">
      <c r="A3" s="1"/>
      <c r="B3" s="1"/>
      <c r="C3" s="4"/>
      <c r="D3" s="4"/>
      <c r="E3" s="4"/>
      <c r="F3" s="4"/>
      <c r="G3" s="2"/>
    </row>
    <row r="4" spans="1:7" x14ac:dyDescent="0.2">
      <c r="A4" s="1"/>
      <c r="B4" s="1"/>
      <c r="C4" s="4"/>
      <c r="D4" s="4"/>
      <c r="E4" s="4"/>
      <c r="F4" s="4"/>
      <c r="G4" s="2"/>
    </row>
    <row r="5" spans="1:7" x14ac:dyDescent="0.2">
      <c r="A5" s="1"/>
      <c r="B5" s="1"/>
      <c r="C5" s="4"/>
      <c r="D5" s="4"/>
      <c r="E5" s="4"/>
      <c r="F5" s="4"/>
      <c r="G5" s="2"/>
    </row>
    <row r="6" spans="1:7" x14ac:dyDescent="0.2">
      <c r="A6" s="1"/>
      <c r="B6" s="1"/>
      <c r="C6" s="4"/>
      <c r="D6" s="4"/>
      <c r="E6" s="4"/>
      <c r="F6" s="4"/>
      <c r="G6" s="2"/>
    </row>
    <row r="7" spans="1:7" x14ac:dyDescent="0.2">
      <c r="A7" s="1"/>
      <c r="B7" s="1"/>
      <c r="C7" s="4"/>
      <c r="D7" s="4"/>
      <c r="E7" s="4"/>
      <c r="F7" s="4"/>
      <c r="G7" s="2"/>
    </row>
    <row r="8" spans="1:7" ht="18" x14ac:dyDescent="0.25">
      <c r="A8" s="3" t="s">
        <v>0</v>
      </c>
      <c r="B8" s="1"/>
      <c r="C8" s="4"/>
      <c r="D8" s="4"/>
      <c r="E8" s="4"/>
      <c r="F8" s="4"/>
      <c r="G8" s="2"/>
    </row>
    <row r="9" spans="1:7" x14ac:dyDescent="0.2">
      <c r="A9" s="1"/>
      <c r="B9" s="1"/>
      <c r="C9" s="4"/>
      <c r="D9" s="4"/>
      <c r="E9" s="4"/>
      <c r="F9" s="4"/>
      <c r="G9" s="2"/>
    </row>
    <row r="10" spans="1:7" ht="15" x14ac:dyDescent="0.25">
      <c r="A10" s="16" t="s">
        <v>1</v>
      </c>
      <c r="B10" s="15" t="s">
        <v>81</v>
      </c>
      <c r="C10" s="4"/>
      <c r="D10" s="4"/>
      <c r="E10" s="4"/>
      <c r="F10" s="4"/>
      <c r="G10" s="2"/>
    </row>
    <row r="11" spans="1:7" ht="15" x14ac:dyDescent="0.25">
      <c r="A11" s="16" t="s">
        <v>2</v>
      </c>
      <c r="B11" s="15" t="s">
        <v>97</v>
      </c>
      <c r="C11" s="4"/>
      <c r="D11" s="4"/>
      <c r="E11" s="4"/>
      <c r="F11" s="4"/>
      <c r="G11" s="2"/>
    </row>
    <row r="12" spans="1:7" x14ac:dyDescent="0.2">
      <c r="A12" s="2"/>
      <c r="B12" s="2"/>
      <c r="C12" s="4"/>
      <c r="D12" s="4"/>
      <c r="E12" s="4"/>
      <c r="F12" s="4"/>
      <c r="G12" s="2"/>
    </row>
    <row r="13" spans="1:7" ht="15" x14ac:dyDescent="0.25">
      <c r="A13" s="93" t="s">
        <v>3</v>
      </c>
      <c r="B13" s="15" t="s">
        <v>290</v>
      </c>
      <c r="C13" s="4"/>
      <c r="D13" s="4"/>
      <c r="E13" s="4"/>
      <c r="F13" s="4"/>
      <c r="G13" s="2"/>
    </row>
    <row r="14" spans="1:7" ht="15" x14ac:dyDescent="0.25">
      <c r="A14" s="16" t="s">
        <v>4</v>
      </c>
      <c r="B14" s="15" t="s">
        <v>291</v>
      </c>
      <c r="C14" s="4"/>
      <c r="D14" s="4"/>
      <c r="E14" s="4"/>
      <c r="F14" s="4"/>
      <c r="G14" s="2"/>
    </row>
    <row r="15" spans="1:7" ht="15" x14ac:dyDescent="0.25">
      <c r="A15" s="16" t="s">
        <v>5</v>
      </c>
      <c r="B15" s="15" t="s">
        <v>292</v>
      </c>
      <c r="C15" s="4"/>
      <c r="D15" s="4"/>
      <c r="E15" s="4"/>
      <c r="F15" s="4"/>
      <c r="G15" s="2"/>
    </row>
    <row r="16" spans="1:7" ht="15" x14ac:dyDescent="0.25">
      <c r="A16" s="16" t="s">
        <v>6</v>
      </c>
      <c r="B16" s="15" t="s">
        <v>293</v>
      </c>
      <c r="C16" s="4"/>
      <c r="D16" s="4"/>
      <c r="E16" s="4"/>
      <c r="F16" s="4"/>
      <c r="G16" s="2"/>
    </row>
    <row r="17" spans="1:7" x14ac:dyDescent="0.2">
      <c r="A17" s="92"/>
      <c r="B17" s="2"/>
      <c r="C17" s="4"/>
      <c r="D17" s="4"/>
      <c r="E17" s="4"/>
      <c r="F17" s="4"/>
      <c r="G17" s="2"/>
    </row>
    <row r="18" spans="1:7" ht="15" x14ac:dyDescent="0.2">
      <c r="A18" s="91" t="s">
        <v>7</v>
      </c>
      <c r="B18" s="61" t="s">
        <v>8</v>
      </c>
      <c r="C18" s="90" t="s">
        <v>9</v>
      </c>
      <c r="D18" s="61" t="s">
        <v>10</v>
      </c>
      <c r="E18" s="89" t="s">
        <v>11</v>
      </c>
      <c r="F18" s="61" t="s">
        <v>12</v>
      </c>
      <c r="G18" s="2"/>
    </row>
    <row r="19" spans="1:7" x14ac:dyDescent="0.2">
      <c r="A19" s="114" t="s">
        <v>13</v>
      </c>
      <c r="B19" s="115"/>
      <c r="C19" s="116"/>
      <c r="D19" s="117"/>
      <c r="E19" s="118"/>
      <c r="F19" s="119"/>
      <c r="G19" s="2"/>
    </row>
    <row r="20" spans="1:7" x14ac:dyDescent="0.2">
      <c r="A20" s="12"/>
      <c r="B20" s="120" t="s">
        <v>14</v>
      </c>
      <c r="C20" s="121" t="s">
        <v>15</v>
      </c>
      <c r="D20" s="94" t="s">
        <v>16</v>
      </c>
      <c r="E20" s="137">
        <v>0</v>
      </c>
      <c r="F20" s="142"/>
      <c r="G20" s="2"/>
    </row>
    <row r="21" spans="1:7" x14ac:dyDescent="0.2">
      <c r="A21" s="64"/>
      <c r="B21" s="120" t="s">
        <v>17</v>
      </c>
      <c r="C21" s="121" t="s">
        <v>18</v>
      </c>
      <c r="D21" s="94" t="s">
        <v>16</v>
      </c>
      <c r="E21" s="138">
        <v>0</v>
      </c>
      <c r="F21" s="142"/>
      <c r="G21" s="2"/>
    </row>
    <row r="22" spans="1:7" x14ac:dyDescent="0.2">
      <c r="A22" s="64"/>
      <c r="B22" s="120" t="s">
        <v>19</v>
      </c>
      <c r="C22" s="121" t="s">
        <v>20</v>
      </c>
      <c r="D22" s="94" t="s">
        <v>16</v>
      </c>
      <c r="E22" s="138" t="s">
        <v>285</v>
      </c>
      <c r="F22" s="142"/>
      <c r="G22" s="2"/>
    </row>
    <row r="23" spans="1:7" x14ac:dyDescent="0.2">
      <c r="A23" s="64"/>
      <c r="B23" s="120" t="s">
        <v>21</v>
      </c>
      <c r="C23" s="121" t="s">
        <v>22</v>
      </c>
      <c r="D23" s="94" t="s">
        <v>16</v>
      </c>
      <c r="E23" s="138" t="s">
        <v>285</v>
      </c>
      <c r="F23" s="142"/>
      <c r="G23" s="2"/>
    </row>
    <row r="24" spans="1:7" x14ac:dyDescent="0.2">
      <c r="A24" s="64"/>
      <c r="B24" s="120" t="s">
        <v>23</v>
      </c>
      <c r="C24" s="121" t="s">
        <v>24</v>
      </c>
      <c r="D24" s="94" t="s">
        <v>16</v>
      </c>
      <c r="E24" s="138">
        <v>529</v>
      </c>
      <c r="F24" s="143"/>
      <c r="G24" s="2"/>
    </row>
    <row r="25" spans="1:7" x14ac:dyDescent="0.2">
      <c r="A25" s="122" t="s">
        <v>25</v>
      </c>
      <c r="B25" s="123"/>
      <c r="C25" s="121"/>
      <c r="D25" s="124"/>
      <c r="E25" s="139"/>
      <c r="F25" s="144"/>
      <c r="G25" s="2"/>
    </row>
    <row r="26" spans="1:7" ht="25.5" x14ac:dyDescent="0.2">
      <c r="A26" s="122"/>
      <c r="B26" s="120" t="s">
        <v>26</v>
      </c>
      <c r="C26" s="64" t="s">
        <v>27</v>
      </c>
      <c r="D26" s="125" t="s">
        <v>16</v>
      </c>
      <c r="E26" s="138">
        <v>0</v>
      </c>
      <c r="F26" s="126"/>
      <c r="G26" s="2"/>
    </row>
    <row r="27" spans="1:7" x14ac:dyDescent="0.2">
      <c r="A27" s="122"/>
      <c r="B27" s="120" t="s">
        <v>28</v>
      </c>
      <c r="C27" s="64" t="s">
        <v>29</v>
      </c>
      <c r="D27" s="125" t="s">
        <v>16</v>
      </c>
      <c r="E27" s="138">
        <v>0</v>
      </c>
      <c r="F27" s="126"/>
      <c r="G27" s="2"/>
    </row>
    <row r="28" spans="1:7" x14ac:dyDescent="0.2">
      <c r="A28" s="12"/>
      <c r="B28" s="120" t="s">
        <v>30</v>
      </c>
      <c r="C28" s="64" t="s">
        <v>31</v>
      </c>
      <c r="D28" s="125" t="s">
        <v>16</v>
      </c>
      <c r="E28" s="138">
        <v>0</v>
      </c>
      <c r="F28" s="143"/>
      <c r="G28" s="2"/>
    </row>
    <row r="29" spans="1:7" x14ac:dyDescent="0.2">
      <c r="A29" s="127"/>
      <c r="B29" s="120" t="s">
        <v>32</v>
      </c>
      <c r="C29" s="64" t="s">
        <v>33</v>
      </c>
      <c r="D29" s="125" t="s">
        <v>16</v>
      </c>
      <c r="E29" s="138">
        <v>0</v>
      </c>
      <c r="F29" s="143"/>
      <c r="G29" s="2"/>
    </row>
    <row r="30" spans="1:7" x14ac:dyDescent="0.2">
      <c r="A30" s="127"/>
      <c r="B30" s="120" t="s">
        <v>34</v>
      </c>
      <c r="C30" s="64" t="s">
        <v>35</v>
      </c>
      <c r="D30" s="125" t="s">
        <v>16</v>
      </c>
      <c r="E30" s="138">
        <v>0</v>
      </c>
      <c r="F30" s="143"/>
      <c r="G30" s="2"/>
    </row>
    <row r="31" spans="1:7" x14ac:dyDescent="0.2">
      <c r="A31" s="127"/>
      <c r="B31" s="128" t="s">
        <v>36</v>
      </c>
      <c r="C31" s="64" t="s">
        <v>37</v>
      </c>
      <c r="D31" s="125" t="s">
        <v>16</v>
      </c>
      <c r="E31" s="138">
        <v>0</v>
      </c>
      <c r="F31" s="143"/>
      <c r="G31" s="2"/>
    </row>
    <row r="32" spans="1:7" x14ac:dyDescent="0.2">
      <c r="A32" s="127"/>
      <c r="B32" s="128" t="s">
        <v>38</v>
      </c>
      <c r="C32" s="64" t="s">
        <v>39</v>
      </c>
      <c r="D32" s="125" t="s">
        <v>16</v>
      </c>
      <c r="E32" s="138">
        <v>0</v>
      </c>
      <c r="F32" s="143"/>
      <c r="G32" s="2"/>
    </row>
    <row r="33" spans="1:7" x14ac:dyDescent="0.2">
      <c r="A33" s="127"/>
      <c r="B33" s="120" t="s">
        <v>40</v>
      </c>
      <c r="C33" s="64" t="s">
        <v>41</v>
      </c>
      <c r="D33" s="125" t="s">
        <v>16</v>
      </c>
      <c r="E33" s="138">
        <v>0</v>
      </c>
      <c r="F33" s="143"/>
      <c r="G33" s="2"/>
    </row>
    <row r="34" spans="1:7" x14ac:dyDescent="0.2">
      <c r="A34" s="127"/>
      <c r="B34" s="120" t="s">
        <v>42</v>
      </c>
      <c r="C34" s="64" t="s">
        <v>43</v>
      </c>
      <c r="D34" s="125" t="s">
        <v>16</v>
      </c>
      <c r="E34" s="138">
        <v>0</v>
      </c>
      <c r="F34" s="143"/>
      <c r="G34" s="2"/>
    </row>
    <row r="35" spans="1:7" x14ac:dyDescent="0.2">
      <c r="A35" s="129" t="s">
        <v>44</v>
      </c>
      <c r="B35" s="123"/>
      <c r="C35" s="64"/>
      <c r="D35" s="130"/>
      <c r="E35" s="139"/>
      <c r="F35" s="131"/>
      <c r="G35" s="2"/>
    </row>
    <row r="36" spans="1:7" x14ac:dyDescent="0.2">
      <c r="A36" s="12"/>
      <c r="B36" s="120" t="s">
        <v>45</v>
      </c>
      <c r="C36" s="64" t="s">
        <v>46</v>
      </c>
      <c r="D36" s="125" t="s">
        <v>16</v>
      </c>
      <c r="E36" s="138" t="s">
        <v>285</v>
      </c>
      <c r="F36" s="143"/>
      <c r="G36" s="2"/>
    </row>
    <row r="37" spans="1:7" ht="38.25" x14ac:dyDescent="0.2">
      <c r="A37" s="64"/>
      <c r="B37" s="120" t="s">
        <v>47</v>
      </c>
      <c r="C37" s="64" t="s">
        <v>48</v>
      </c>
      <c r="D37" s="125" t="s">
        <v>16</v>
      </c>
      <c r="E37" s="138">
        <v>20</v>
      </c>
      <c r="F37" s="143" t="s">
        <v>294</v>
      </c>
      <c r="G37" s="2"/>
    </row>
    <row r="38" spans="1:7" x14ac:dyDescent="0.2">
      <c r="A38" s="64"/>
      <c r="B38" s="120" t="s">
        <v>49</v>
      </c>
      <c r="C38" s="64" t="s">
        <v>50</v>
      </c>
      <c r="D38" s="125" t="s">
        <v>16</v>
      </c>
      <c r="E38" s="138">
        <v>7</v>
      </c>
      <c r="F38" s="143"/>
      <c r="G38" s="2"/>
    </row>
    <row r="39" spans="1:7" ht="25.5" x14ac:dyDescent="0.2">
      <c r="A39" s="64"/>
      <c r="B39" s="120" t="s">
        <v>51</v>
      </c>
      <c r="C39" s="64" t="s">
        <v>52</v>
      </c>
      <c r="D39" s="125" t="s">
        <v>16</v>
      </c>
      <c r="E39" s="138">
        <v>7</v>
      </c>
      <c r="F39" s="143" t="s">
        <v>295</v>
      </c>
      <c r="G39" s="2"/>
    </row>
    <row r="40" spans="1:7" x14ac:dyDescent="0.2">
      <c r="A40" s="64"/>
      <c r="B40" s="120" t="s">
        <v>53</v>
      </c>
      <c r="C40" s="64" t="s">
        <v>54</v>
      </c>
      <c r="D40" s="125" t="s">
        <v>16</v>
      </c>
      <c r="E40" s="138" t="s">
        <v>285</v>
      </c>
      <c r="F40" s="143"/>
      <c r="G40" s="2"/>
    </row>
    <row r="41" spans="1:7" x14ac:dyDescent="0.2">
      <c r="A41" s="64"/>
      <c r="B41" s="120" t="s">
        <v>55</v>
      </c>
      <c r="C41" s="64" t="s">
        <v>56</v>
      </c>
      <c r="D41" s="125" t="s">
        <v>16</v>
      </c>
      <c r="E41" s="138">
        <v>189</v>
      </c>
      <c r="F41" s="143"/>
      <c r="G41" s="2"/>
    </row>
    <row r="42" spans="1:7" x14ac:dyDescent="0.2">
      <c r="A42" s="64"/>
      <c r="B42" s="120" t="s">
        <v>57</v>
      </c>
      <c r="C42" s="64" t="s">
        <v>58</v>
      </c>
      <c r="D42" s="125" t="s">
        <v>59</v>
      </c>
      <c r="E42" s="138" t="s">
        <v>285</v>
      </c>
      <c r="F42" s="143"/>
      <c r="G42" s="2"/>
    </row>
    <row r="43" spans="1:7" x14ac:dyDescent="0.2">
      <c r="A43" s="64"/>
      <c r="B43" s="120" t="s">
        <v>60</v>
      </c>
      <c r="C43" s="64" t="s">
        <v>61</v>
      </c>
      <c r="D43" s="125" t="s">
        <v>59</v>
      </c>
      <c r="E43" s="138">
        <v>1</v>
      </c>
      <c r="F43" s="143"/>
      <c r="G43" s="2"/>
    </row>
    <row r="44" spans="1:7" x14ac:dyDescent="0.2">
      <c r="A44" s="129" t="s">
        <v>62</v>
      </c>
      <c r="B44" s="123"/>
      <c r="C44" s="64"/>
      <c r="D44" s="130"/>
      <c r="E44" s="139"/>
      <c r="F44" s="144"/>
      <c r="G44" s="2"/>
    </row>
    <row r="45" spans="1:7" ht="63.75" x14ac:dyDescent="0.2">
      <c r="A45" s="12"/>
      <c r="B45" s="132" t="s">
        <v>63</v>
      </c>
      <c r="C45" s="64" t="s">
        <v>64</v>
      </c>
      <c r="D45" s="125" t="s">
        <v>16</v>
      </c>
      <c r="E45" s="138">
        <v>0</v>
      </c>
      <c r="F45" s="143" t="s">
        <v>286</v>
      </c>
      <c r="G45" s="2"/>
    </row>
    <row r="46" spans="1:7" x14ac:dyDescent="0.2">
      <c r="A46" s="64"/>
      <c r="B46" s="132" t="s">
        <v>65</v>
      </c>
      <c r="C46" s="64" t="s">
        <v>66</v>
      </c>
      <c r="D46" s="125" t="s">
        <v>16</v>
      </c>
      <c r="E46" s="138">
        <v>0</v>
      </c>
      <c r="F46" s="143"/>
      <c r="G46" s="2"/>
    </row>
    <row r="47" spans="1:7" x14ac:dyDescent="0.2">
      <c r="A47" s="64"/>
      <c r="B47" s="132" t="s">
        <v>67</v>
      </c>
      <c r="C47" s="64" t="s">
        <v>68</v>
      </c>
      <c r="D47" s="125" t="s">
        <v>69</v>
      </c>
      <c r="E47" s="138">
        <v>0</v>
      </c>
      <c r="F47" s="143"/>
      <c r="G47" s="2"/>
    </row>
    <row r="48" spans="1:7" x14ac:dyDescent="0.2">
      <c r="A48" s="64"/>
      <c r="B48" s="132" t="s">
        <v>70</v>
      </c>
      <c r="C48" s="64" t="s">
        <v>71</v>
      </c>
      <c r="D48" s="125" t="s">
        <v>16</v>
      </c>
      <c r="E48" s="138">
        <v>0</v>
      </c>
      <c r="F48" s="143"/>
      <c r="G48" s="2"/>
    </row>
    <row r="49" spans="1:7" x14ac:dyDescent="0.2">
      <c r="A49" s="129" t="s">
        <v>72</v>
      </c>
      <c r="B49" s="133"/>
      <c r="C49" s="64"/>
      <c r="D49" s="130"/>
      <c r="E49" s="139"/>
      <c r="F49" s="144"/>
      <c r="G49" s="2"/>
    </row>
    <row r="50" spans="1:7" x14ac:dyDescent="0.2">
      <c r="A50" s="12"/>
      <c r="B50" s="120" t="s">
        <v>73</v>
      </c>
      <c r="C50" s="134" t="s">
        <v>74</v>
      </c>
      <c r="D50" s="125" t="s">
        <v>16</v>
      </c>
      <c r="E50" s="138">
        <v>0</v>
      </c>
      <c r="F50" s="135"/>
      <c r="G50" s="2"/>
    </row>
    <row r="51" spans="1:7" x14ac:dyDescent="0.2">
      <c r="A51" s="64"/>
      <c r="B51" s="120" t="s">
        <v>75</v>
      </c>
      <c r="C51" s="134"/>
      <c r="D51" s="125" t="s">
        <v>76</v>
      </c>
      <c r="E51" s="140">
        <v>0</v>
      </c>
      <c r="F51" s="135"/>
      <c r="G51" s="2"/>
    </row>
    <row r="52" spans="1:7" x14ac:dyDescent="0.2">
      <c r="A52" s="64"/>
      <c r="B52" s="120" t="s">
        <v>77</v>
      </c>
      <c r="C52" s="134" t="s">
        <v>78</v>
      </c>
      <c r="D52" s="125" t="s">
        <v>16</v>
      </c>
      <c r="E52" s="138">
        <v>0</v>
      </c>
      <c r="F52" s="143"/>
      <c r="G52" s="2"/>
    </row>
    <row r="53" spans="1:7" x14ac:dyDescent="0.2">
      <c r="A53" s="64"/>
      <c r="B53" s="120" t="s">
        <v>79</v>
      </c>
      <c r="C53" s="134"/>
      <c r="D53" s="136" t="s">
        <v>76</v>
      </c>
      <c r="E53" s="141">
        <v>0</v>
      </c>
      <c r="F53" s="145"/>
      <c r="G53" s="2"/>
    </row>
    <row r="54" spans="1:7" x14ac:dyDescent="0.2">
      <c r="A54" s="4"/>
      <c r="B54" s="2"/>
      <c r="C54" s="2"/>
      <c r="D54" s="2"/>
      <c r="E54" s="2"/>
      <c r="F54" s="2"/>
      <c r="G54" s="2"/>
    </row>
  </sheetData>
  <sheetProtection algorithmName="SHA-512" hashValue="F2O+upGj5cWuWlscWWVwZv7zBq4hXbSO9ynpkzy4WdRYnICBu4VeghP64u7vi+OZr3QB7OtJ+vYNJtr5CqVO6w==" saltValue="7u3xFoUaNdo+JM4W9jAAog==" spinCount="100000" sheet="1" objects="1" scenarios="1"/>
  <pageMargins left="0.7" right="0.7" top="0.75" bottom="0.75" header="0.3" footer="0.3"/>
  <pageSetup paperSize="9" orientation="landscape" r:id="rId1"/>
  <headerFooter>
    <oddHeader>&amp;C&amp;"Calibri"&amp;12&amp;K000000 OFFICIAL&amp;1#_x000D_</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4B40A5-9625-4532-BD6D-59ADA0594BC7}">
          <x14:formula1>
            <xm:f>'Data and derived distribution'!$B$1:$B$7</xm:f>
          </x14:formula1>
          <xm:sqref>B10</xm:sqref>
        </x14:dataValidation>
        <x14:dataValidation type="list" allowBlank="1" showInputMessage="1" showErrorMessage="1" xr:uid="{B1B73AAC-39EF-41C0-8D99-8FC4218D9DF2}">
          <x14:formula1>
            <xm:f>'Data and derived distribution'!$B$10:$B$18</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AFAF8-620A-48D6-9B7B-E89CFCEA3A87}">
  <dimension ref="A1:E31"/>
  <sheetViews>
    <sheetView topLeftCell="A13" workbookViewId="0">
      <selection activeCell="E22" sqref="E22"/>
    </sheetView>
  </sheetViews>
  <sheetFormatPr defaultRowHeight="14.25" x14ac:dyDescent="0.2"/>
  <cols>
    <col min="1" max="1" width="20" customWidth="1"/>
    <col min="2" max="2" width="49.625" customWidth="1"/>
    <col min="4" max="4" width="15.625" customWidth="1"/>
    <col min="5" max="5" width="16" customWidth="1"/>
  </cols>
  <sheetData>
    <row r="1" spans="1:2" x14ac:dyDescent="0.2">
      <c r="A1" t="s">
        <v>80</v>
      </c>
      <c r="B1" t="s">
        <v>81</v>
      </c>
    </row>
    <row r="2" spans="1:2" x14ac:dyDescent="0.2">
      <c r="B2" t="s">
        <v>82</v>
      </c>
    </row>
    <row r="3" spans="1:2" x14ac:dyDescent="0.2">
      <c r="B3" t="s">
        <v>83</v>
      </c>
    </row>
    <row r="4" spans="1:2" x14ac:dyDescent="0.2">
      <c r="B4" t="s">
        <v>84</v>
      </c>
    </row>
    <row r="5" spans="1:2" x14ac:dyDescent="0.2">
      <c r="B5" t="s">
        <v>85</v>
      </c>
    </row>
    <row r="6" spans="1:2" x14ac:dyDescent="0.2">
      <c r="B6" t="s">
        <v>86</v>
      </c>
    </row>
    <row r="7" spans="1:2" x14ac:dyDescent="0.2">
      <c r="B7" t="s">
        <v>87</v>
      </c>
    </row>
    <row r="9" spans="1:2" x14ac:dyDescent="0.2">
      <c r="A9" t="s">
        <v>88</v>
      </c>
    </row>
    <row r="10" spans="1:2" x14ac:dyDescent="0.2">
      <c r="B10" t="s">
        <v>89</v>
      </c>
    </row>
    <row r="11" spans="1:2" x14ac:dyDescent="0.2">
      <c r="B11" t="s">
        <v>90</v>
      </c>
    </row>
    <row r="12" spans="1:2" x14ac:dyDescent="0.2">
      <c r="B12" t="s">
        <v>91</v>
      </c>
    </row>
    <row r="13" spans="1:2" x14ac:dyDescent="0.2">
      <c r="B13" t="s">
        <v>92</v>
      </c>
    </row>
    <row r="14" spans="1:2" x14ac:dyDescent="0.2">
      <c r="B14" t="s">
        <v>93</v>
      </c>
    </row>
    <row r="15" spans="1:2" x14ac:dyDescent="0.2">
      <c r="B15" t="s">
        <v>94</v>
      </c>
    </row>
    <row r="16" spans="1:2" x14ac:dyDescent="0.2">
      <c r="B16" t="s">
        <v>95</v>
      </c>
    </row>
    <row r="17" spans="1:5" x14ac:dyDescent="0.2">
      <c r="B17" t="s">
        <v>96</v>
      </c>
    </row>
    <row r="18" spans="1:5" x14ac:dyDescent="0.2">
      <c r="B18" t="s">
        <v>97</v>
      </c>
    </row>
    <row r="20" spans="1:5" ht="15" x14ac:dyDescent="0.25">
      <c r="A20" t="s">
        <v>98</v>
      </c>
      <c r="B20" s="101" t="s">
        <v>8</v>
      </c>
      <c r="C20" s="101" t="s">
        <v>9</v>
      </c>
      <c r="D20" s="101" t="s">
        <v>10</v>
      </c>
      <c r="E20" s="101" t="s">
        <v>99</v>
      </c>
    </row>
    <row r="21" spans="1:5" ht="15" x14ac:dyDescent="0.2">
      <c r="B21" s="102" t="s">
        <v>17</v>
      </c>
      <c r="C21" s="88" t="s">
        <v>100</v>
      </c>
      <c r="D21" s="94" t="s">
        <v>101</v>
      </c>
      <c r="E21" s="105" t="e">
        <f>'Distribution input form'!E21/'Distribution input form'!E20</f>
        <v>#DIV/0!</v>
      </c>
    </row>
    <row r="22" spans="1:5" ht="25.5" x14ac:dyDescent="0.25">
      <c r="B22" s="99" t="s">
        <v>21</v>
      </c>
      <c r="C22" s="101" t="s">
        <v>102</v>
      </c>
      <c r="D22" s="94" t="s">
        <v>101</v>
      </c>
      <c r="E22" s="105" t="e">
        <f>'Distribution input form'!E23/'Distribution input form'!E22</f>
        <v>#VALUE!</v>
      </c>
    </row>
    <row r="23" spans="1:5" ht="28.5" x14ac:dyDescent="0.2">
      <c r="B23" s="87" t="s">
        <v>103</v>
      </c>
      <c r="C23" s="97" t="s">
        <v>104</v>
      </c>
      <c r="D23" s="94" t="s">
        <v>101</v>
      </c>
      <c r="E23" s="105" t="e">
        <f>'Distribution input form'!E31/'Distribution input form'!E28</f>
        <v>#DIV/0!</v>
      </c>
    </row>
    <row r="24" spans="1:5" ht="28.5" x14ac:dyDescent="0.2">
      <c r="B24" s="87" t="s">
        <v>105</v>
      </c>
      <c r="C24" s="97" t="s">
        <v>106</v>
      </c>
      <c r="D24" s="94" t="s">
        <v>101</v>
      </c>
      <c r="E24" s="105" t="e">
        <f>'Distribution input form'!E32/'Distribution input form'!E28</f>
        <v>#DIV/0!</v>
      </c>
    </row>
    <row r="25" spans="1:5" ht="25.5" x14ac:dyDescent="0.2">
      <c r="B25" s="99" t="s">
        <v>107</v>
      </c>
      <c r="C25" s="97" t="s">
        <v>108</v>
      </c>
      <c r="D25" s="100" t="s">
        <v>16</v>
      </c>
      <c r="E25" s="106">
        <f>'Distribution input form'!E27+'Distribution input form'!E31</f>
        <v>0</v>
      </c>
    </row>
    <row r="26" spans="1:5" ht="25.5" x14ac:dyDescent="0.2">
      <c r="B26" s="99" t="s">
        <v>109</v>
      </c>
      <c r="C26" s="97" t="s">
        <v>110</v>
      </c>
      <c r="D26" s="94" t="s">
        <v>101</v>
      </c>
      <c r="E26" s="105" t="e">
        <f>E25/('Distribution input form'!E26+'Distribution input form'!E31)</f>
        <v>#DIV/0!</v>
      </c>
    </row>
    <row r="27" spans="1:5" ht="38.25" x14ac:dyDescent="0.2">
      <c r="B27" s="99" t="s">
        <v>111</v>
      </c>
      <c r="C27" s="97" t="s">
        <v>112</v>
      </c>
      <c r="D27" s="94" t="s">
        <v>101</v>
      </c>
      <c r="E27" s="105" t="e">
        <f>'Distribution input form'!E34/'Distribution input form'!E33</f>
        <v>#DIV/0!</v>
      </c>
    </row>
    <row r="28" spans="1:5" ht="25.5" x14ac:dyDescent="0.2">
      <c r="B28" s="99" t="s">
        <v>113</v>
      </c>
      <c r="C28" s="97" t="s">
        <v>114</v>
      </c>
      <c r="D28" s="94" t="s">
        <v>101</v>
      </c>
      <c r="E28" s="105" t="e">
        <f>'Distribution input form'!E38/'Distribution input form'!E36</f>
        <v>#VALUE!</v>
      </c>
    </row>
    <row r="29" spans="1:5" ht="25.5" x14ac:dyDescent="0.2">
      <c r="B29" s="99" t="s">
        <v>115</v>
      </c>
      <c r="C29" s="97" t="s">
        <v>116</v>
      </c>
      <c r="D29" s="94" t="s">
        <v>101</v>
      </c>
      <c r="E29" s="105">
        <f>'Distribution input form'!E39/'Distribution input form'!E37</f>
        <v>0.35</v>
      </c>
    </row>
    <row r="30" spans="1:5" ht="25.5" x14ac:dyDescent="0.2">
      <c r="B30" s="98" t="s">
        <v>117</v>
      </c>
      <c r="C30" s="97" t="s">
        <v>118</v>
      </c>
      <c r="D30" s="94" t="s">
        <v>101</v>
      </c>
      <c r="E30" s="107" t="e">
        <f>'Distribution input form'!E46/'Distribution input form'!E45</f>
        <v>#DIV/0!</v>
      </c>
    </row>
    <row r="31" spans="1:5" ht="15" thickBot="1" x14ac:dyDescent="0.25">
      <c r="B31" s="96" t="s">
        <v>119</v>
      </c>
      <c r="C31" s="95" t="s">
        <v>120</v>
      </c>
      <c r="D31" s="94" t="s">
        <v>101</v>
      </c>
      <c r="E31" s="108" t="e">
        <f>'Distribution input form'!E48/'Distribution input form'!E45</f>
        <v>#DIV/0!</v>
      </c>
    </row>
  </sheetData>
  <sheetProtection algorithmName="SHA-512" hashValue="A86M/FsJILx/6cDdAQ9rdTmIAwTviXcJnv4RnH6hz5yyJ0Yl2xX/bp8FfTu39wJ2GuUppjXlYMKHX9l6a+O7Ig==" saltValue="VjQbIaGKh8nnG3eZIHyCeg==" spinCount="100000" sheet="1" objects="1" scenarios="1"/>
  <pageMargins left="0.7" right="0.7" top="0.75" bottom="0.75" header="0.3" footer="0.3"/>
  <pageSetup paperSize="9" orientation="portrait" r:id="rId1"/>
  <headerFooter>
    <oddHeader>&amp;C&amp;"Calibri"&amp;12&amp;K000000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7"/>
  <sheetViews>
    <sheetView zoomScaleNormal="100" workbookViewId="0">
      <selection activeCell="F160" sqref="F160"/>
    </sheetView>
  </sheetViews>
  <sheetFormatPr defaultColWidth="0" defaultRowHeight="15" zeroHeight="1" x14ac:dyDescent="0.25"/>
  <cols>
    <col min="1" max="1" width="38.125" style="43" customWidth="1"/>
    <col min="2" max="2" width="50.125" style="43" customWidth="1"/>
    <col min="3" max="3" width="9.125" style="84" customWidth="1"/>
    <col min="4" max="4" width="9.25" style="47" customWidth="1"/>
    <col min="5" max="5" width="12.25" style="43" customWidth="1"/>
    <col min="6" max="6" width="40.625" style="43" customWidth="1"/>
    <col min="7" max="7" width="6.875" style="43" customWidth="1"/>
    <col min="8" max="9" width="12.75" style="43" hidden="1" customWidth="1"/>
    <col min="10" max="10" width="16.75" style="43" hidden="1" customWidth="1"/>
    <col min="11" max="11" width="10.25" style="43" hidden="1" customWidth="1"/>
    <col min="12" max="16384" width="9" style="43" hidden="1"/>
  </cols>
  <sheetData>
    <row r="1" spans="1:7" x14ac:dyDescent="0.25">
      <c r="A1" s="1"/>
      <c r="B1" s="1"/>
      <c r="C1" s="39"/>
      <c r="D1" s="11"/>
      <c r="E1" s="2"/>
      <c r="F1" s="2"/>
      <c r="G1" s="2"/>
    </row>
    <row r="2" spans="1:7" x14ac:dyDescent="0.25">
      <c r="A2" s="1"/>
      <c r="B2" s="1"/>
      <c r="C2" s="39"/>
      <c r="D2" s="11"/>
      <c r="E2" s="2"/>
      <c r="F2" s="2"/>
      <c r="G2" s="2"/>
    </row>
    <row r="3" spans="1:7" x14ac:dyDescent="0.25">
      <c r="A3" s="1"/>
      <c r="B3" s="1"/>
      <c r="C3" s="39"/>
      <c r="D3" s="11"/>
      <c r="E3" s="2"/>
      <c r="F3" s="2"/>
      <c r="G3" s="2"/>
    </row>
    <row r="4" spans="1:7" x14ac:dyDescent="0.25">
      <c r="A4" s="1"/>
      <c r="B4" s="1"/>
      <c r="C4" s="39"/>
      <c r="D4" s="11"/>
      <c r="E4" s="2"/>
      <c r="F4" s="2"/>
      <c r="G4" s="2"/>
    </row>
    <row r="5" spans="1:7" x14ac:dyDescent="0.25">
      <c r="A5" s="1"/>
      <c r="B5" s="1"/>
      <c r="C5" s="39"/>
      <c r="D5" s="11"/>
      <c r="E5" s="2"/>
      <c r="F5" s="2"/>
      <c r="G5" s="2"/>
    </row>
    <row r="6" spans="1:7" x14ac:dyDescent="0.25">
      <c r="A6" s="1"/>
      <c r="B6" s="1"/>
      <c r="C6" s="39"/>
      <c r="D6" s="11"/>
      <c r="E6" s="2"/>
      <c r="F6" s="2"/>
      <c r="G6" s="2"/>
    </row>
    <row r="7" spans="1:7" ht="18" x14ac:dyDescent="0.25">
      <c r="A7" s="3" t="s">
        <v>121</v>
      </c>
      <c r="B7" s="1"/>
      <c r="C7" s="39"/>
      <c r="D7" s="11"/>
      <c r="E7" s="2"/>
      <c r="F7" s="2"/>
      <c r="G7" s="2"/>
    </row>
    <row r="8" spans="1:7" x14ac:dyDescent="0.25">
      <c r="A8" s="1"/>
      <c r="B8" s="1"/>
      <c r="C8" s="39"/>
      <c r="D8" s="11"/>
      <c r="E8" s="2"/>
      <c r="F8" s="2"/>
      <c r="G8" s="2"/>
    </row>
    <row r="9" spans="1:7" x14ac:dyDescent="0.25">
      <c r="A9" s="16" t="s">
        <v>1</v>
      </c>
      <c r="B9" s="15" t="s">
        <v>81</v>
      </c>
      <c r="C9" s="39"/>
      <c r="D9" s="11"/>
      <c r="E9" s="2"/>
      <c r="F9" s="2"/>
      <c r="G9" s="2"/>
    </row>
    <row r="10" spans="1:7" x14ac:dyDescent="0.25">
      <c r="A10" s="16" t="s">
        <v>2</v>
      </c>
      <c r="B10" s="15" t="s">
        <v>233</v>
      </c>
      <c r="C10" s="39"/>
      <c r="D10" s="11"/>
      <c r="E10" s="2"/>
      <c r="F10" s="2"/>
      <c r="G10" s="2"/>
    </row>
    <row r="11" spans="1:7" x14ac:dyDescent="0.25">
      <c r="A11" s="2"/>
      <c r="B11" s="2"/>
      <c r="C11" s="39"/>
      <c r="D11" s="11"/>
      <c r="E11" s="2"/>
      <c r="F11" s="2"/>
      <c r="G11" s="2"/>
    </row>
    <row r="12" spans="1:7" x14ac:dyDescent="0.25">
      <c r="A12" s="16" t="s">
        <v>3</v>
      </c>
      <c r="B12" s="15" t="s">
        <v>290</v>
      </c>
      <c r="C12" s="39"/>
      <c r="D12" s="11"/>
      <c r="E12" s="2"/>
      <c r="F12" s="2"/>
      <c r="G12" s="2"/>
    </row>
    <row r="13" spans="1:7" x14ac:dyDescent="0.25">
      <c r="A13" s="16" t="s">
        <v>4</v>
      </c>
      <c r="B13" s="15" t="s">
        <v>291</v>
      </c>
      <c r="C13" s="39"/>
      <c r="D13" s="11"/>
      <c r="E13" s="2"/>
      <c r="F13" s="2"/>
      <c r="G13" s="2"/>
    </row>
    <row r="14" spans="1:7" x14ac:dyDescent="0.25">
      <c r="A14" s="16" t="s">
        <v>5</v>
      </c>
      <c r="B14" s="15" t="s">
        <v>292</v>
      </c>
      <c r="C14" s="39"/>
      <c r="D14" s="11"/>
      <c r="E14" s="2"/>
      <c r="F14" s="2"/>
      <c r="G14" s="2"/>
    </row>
    <row r="15" spans="1:7" x14ac:dyDescent="0.25">
      <c r="A15" s="16" t="s">
        <v>6</v>
      </c>
      <c r="B15" s="15" t="s">
        <v>293</v>
      </c>
      <c r="C15" s="39"/>
      <c r="D15" s="11"/>
      <c r="E15" s="2"/>
      <c r="F15" s="2"/>
      <c r="G15" s="2"/>
    </row>
    <row r="16" spans="1:7" x14ac:dyDescent="0.25">
      <c r="A16" s="2"/>
      <c r="B16" s="4"/>
      <c r="C16" s="39"/>
      <c r="D16" s="12"/>
      <c r="E16" s="2"/>
      <c r="F16" s="2"/>
      <c r="G16" s="2"/>
    </row>
    <row r="17" spans="1:7" x14ac:dyDescent="0.25">
      <c r="A17" s="60" t="s">
        <v>7</v>
      </c>
      <c r="B17" s="61" t="s">
        <v>8</v>
      </c>
      <c r="C17" s="61" t="s">
        <v>9</v>
      </c>
      <c r="D17" s="17" t="s">
        <v>10</v>
      </c>
      <c r="E17" s="16" t="s">
        <v>11</v>
      </c>
      <c r="F17" s="19" t="s">
        <v>12</v>
      </c>
      <c r="G17" s="2"/>
    </row>
    <row r="18" spans="1:7" ht="18" x14ac:dyDescent="0.25">
      <c r="A18" s="62" t="s">
        <v>122</v>
      </c>
      <c r="B18" s="63"/>
      <c r="C18" s="64"/>
      <c r="D18" s="13"/>
      <c r="E18" s="8"/>
      <c r="F18" s="20"/>
      <c r="G18" s="4"/>
    </row>
    <row r="19" spans="1:7" ht="14.25" x14ac:dyDescent="0.2">
      <c r="A19" s="148" t="s">
        <v>123</v>
      </c>
      <c r="B19" s="149"/>
      <c r="C19" s="65" t="s">
        <v>124</v>
      </c>
      <c r="D19" s="42"/>
      <c r="E19" s="42"/>
      <c r="F19" s="66"/>
      <c r="G19" s="67"/>
    </row>
    <row r="20" spans="1:7" ht="14.25" x14ac:dyDescent="0.2">
      <c r="A20" s="68" t="s">
        <v>125</v>
      </c>
      <c r="B20" s="72"/>
      <c r="C20" s="54"/>
      <c r="D20" s="201" t="s">
        <v>126</v>
      </c>
      <c r="E20" s="13"/>
      <c r="F20" s="150"/>
      <c r="G20" s="4"/>
    </row>
    <row r="21" spans="1:7" ht="14.25" x14ac:dyDescent="0.2">
      <c r="A21" s="68"/>
      <c r="B21" s="56" t="s">
        <v>127</v>
      </c>
      <c r="C21" s="54"/>
      <c r="D21" s="14" t="s">
        <v>16</v>
      </c>
      <c r="E21" s="182" t="s">
        <v>285</v>
      </c>
      <c r="F21" s="199"/>
      <c r="G21" s="2"/>
    </row>
    <row r="22" spans="1:7" ht="14.25" x14ac:dyDescent="0.2">
      <c r="A22" s="68"/>
      <c r="B22" s="57" t="s">
        <v>128</v>
      </c>
      <c r="C22" s="54"/>
      <c r="D22" s="14" t="s">
        <v>16</v>
      </c>
      <c r="E22" s="182" t="s">
        <v>285</v>
      </c>
      <c r="F22" s="199"/>
      <c r="G22" s="2"/>
    </row>
    <row r="23" spans="1:7" ht="14.25" x14ac:dyDescent="0.2">
      <c r="A23" s="68"/>
      <c r="B23" s="57" t="s">
        <v>129</v>
      </c>
      <c r="C23" s="54"/>
      <c r="D23" s="14" t="s">
        <v>16</v>
      </c>
      <c r="E23" s="182" t="s">
        <v>285</v>
      </c>
      <c r="F23" s="199"/>
      <c r="G23" s="2"/>
    </row>
    <row r="24" spans="1:7" ht="14.25" x14ac:dyDescent="0.2">
      <c r="A24" s="68"/>
      <c r="B24" s="51" t="s">
        <v>130</v>
      </c>
      <c r="C24" s="54"/>
      <c r="D24" s="14" t="s">
        <v>16</v>
      </c>
      <c r="E24" s="182" t="s">
        <v>285</v>
      </c>
      <c r="F24" s="199"/>
      <c r="G24" s="2"/>
    </row>
    <row r="25" spans="1:7" ht="14.25" x14ac:dyDescent="0.2">
      <c r="A25" s="68"/>
      <c r="B25" s="51" t="s">
        <v>176</v>
      </c>
      <c r="C25" s="54"/>
      <c r="D25" s="14" t="s">
        <v>16</v>
      </c>
      <c r="E25" s="182" t="s">
        <v>285</v>
      </c>
      <c r="F25" s="199"/>
      <c r="G25" s="2"/>
    </row>
    <row r="26" spans="1:7" ht="14.25" x14ac:dyDescent="0.2">
      <c r="A26" s="68" t="s">
        <v>131</v>
      </c>
      <c r="B26" s="69"/>
      <c r="C26" s="54"/>
      <c r="D26" s="34"/>
      <c r="E26" s="189"/>
      <c r="F26" s="162"/>
      <c r="G26" s="2"/>
    </row>
    <row r="27" spans="1:7" ht="14.25" x14ac:dyDescent="0.2">
      <c r="A27" s="70"/>
      <c r="B27" s="56" t="s">
        <v>127</v>
      </c>
      <c r="C27" s="54"/>
      <c r="D27" s="21" t="s">
        <v>16</v>
      </c>
      <c r="E27" s="186" t="s">
        <v>285</v>
      </c>
      <c r="F27" s="194"/>
      <c r="G27" s="2"/>
    </row>
    <row r="28" spans="1:7" ht="14.25" x14ac:dyDescent="0.2">
      <c r="A28" s="70"/>
      <c r="B28" s="57" t="s">
        <v>128</v>
      </c>
      <c r="C28" s="54"/>
      <c r="D28" s="21" t="s">
        <v>16</v>
      </c>
      <c r="E28" s="186" t="s">
        <v>285</v>
      </c>
      <c r="F28" s="194"/>
      <c r="G28" s="2"/>
    </row>
    <row r="29" spans="1:7" ht="51" x14ac:dyDescent="0.2">
      <c r="A29" s="70"/>
      <c r="B29" s="57" t="s">
        <v>129</v>
      </c>
      <c r="C29" s="54"/>
      <c r="D29" s="31" t="s">
        <v>16</v>
      </c>
      <c r="E29" s="187">
        <v>251</v>
      </c>
      <c r="F29" s="195" t="s">
        <v>289</v>
      </c>
      <c r="G29" s="2"/>
    </row>
    <row r="30" spans="1:7" ht="14.25" x14ac:dyDescent="0.2">
      <c r="A30" s="70"/>
      <c r="B30" s="51" t="s">
        <v>130</v>
      </c>
      <c r="C30" s="54"/>
      <c r="D30" s="14" t="s">
        <v>16</v>
      </c>
      <c r="E30" s="182" t="s">
        <v>285</v>
      </c>
      <c r="F30" s="199"/>
      <c r="G30" s="2"/>
    </row>
    <row r="31" spans="1:7" ht="14.25" x14ac:dyDescent="0.2">
      <c r="A31" s="70"/>
      <c r="B31" s="51" t="s">
        <v>176</v>
      </c>
      <c r="C31" s="54"/>
      <c r="D31" s="14" t="s">
        <v>16</v>
      </c>
      <c r="E31" s="182" t="s">
        <v>285</v>
      </c>
      <c r="F31" s="199"/>
      <c r="G31" s="2"/>
    </row>
    <row r="32" spans="1:7" ht="14.25" x14ac:dyDescent="0.2">
      <c r="A32" s="148" t="s">
        <v>132</v>
      </c>
      <c r="B32" s="69"/>
      <c r="C32" s="54"/>
      <c r="D32" s="32"/>
      <c r="E32" s="188"/>
      <c r="F32" s="196"/>
      <c r="G32" s="2"/>
    </row>
    <row r="33" spans="1:7" ht="14.25" x14ac:dyDescent="0.2">
      <c r="A33" s="68" t="s">
        <v>133</v>
      </c>
      <c r="B33" s="69"/>
      <c r="C33" s="40"/>
      <c r="D33" s="33"/>
      <c r="E33" s="180"/>
      <c r="F33" s="165"/>
      <c r="G33" s="2"/>
    </row>
    <row r="34" spans="1:7" ht="14.25" x14ac:dyDescent="0.2">
      <c r="A34" s="70"/>
      <c r="B34" s="56" t="s">
        <v>127</v>
      </c>
      <c r="C34" s="54"/>
      <c r="D34" s="21" t="s">
        <v>16</v>
      </c>
      <c r="E34" s="186" t="s">
        <v>285</v>
      </c>
      <c r="F34" s="194"/>
      <c r="G34" s="2"/>
    </row>
    <row r="35" spans="1:7" ht="14.25" x14ac:dyDescent="0.2">
      <c r="A35" s="70"/>
      <c r="B35" s="57" t="s">
        <v>128</v>
      </c>
      <c r="C35" s="54"/>
      <c r="D35" s="21" t="s">
        <v>16</v>
      </c>
      <c r="E35" s="186" t="s">
        <v>285</v>
      </c>
      <c r="F35" s="194"/>
      <c r="G35" s="2"/>
    </row>
    <row r="36" spans="1:7" ht="14.25" x14ac:dyDescent="0.2">
      <c r="A36" s="70"/>
      <c r="B36" s="57" t="s">
        <v>129</v>
      </c>
      <c r="C36" s="54"/>
      <c r="D36" s="21" t="s">
        <v>16</v>
      </c>
      <c r="E36" s="186" t="s">
        <v>285</v>
      </c>
      <c r="F36" s="194"/>
      <c r="G36" s="2"/>
    </row>
    <row r="37" spans="1:7" ht="14.25" x14ac:dyDescent="0.2">
      <c r="A37" s="70"/>
      <c r="B37" s="58" t="s">
        <v>130</v>
      </c>
      <c r="C37" s="64"/>
      <c r="D37" s="21" t="s">
        <v>16</v>
      </c>
      <c r="E37" s="186" t="s">
        <v>285</v>
      </c>
      <c r="F37" s="194"/>
      <c r="G37" s="2"/>
    </row>
    <row r="38" spans="1:7" ht="14.25" x14ac:dyDescent="0.2">
      <c r="A38" s="70"/>
      <c r="B38" s="51" t="s">
        <v>176</v>
      </c>
      <c r="C38" s="54"/>
      <c r="D38" s="14" t="s">
        <v>16</v>
      </c>
      <c r="E38" s="182" t="s">
        <v>285</v>
      </c>
      <c r="F38" s="202"/>
      <c r="G38" s="2"/>
    </row>
    <row r="39" spans="1:7" ht="14.25" x14ac:dyDescent="0.2">
      <c r="A39" s="68" t="s">
        <v>134</v>
      </c>
      <c r="B39" s="64"/>
      <c r="C39" s="64"/>
      <c r="D39" s="35"/>
      <c r="E39" s="189"/>
      <c r="F39" s="160"/>
      <c r="G39" s="2"/>
    </row>
    <row r="40" spans="1:7" ht="14.25" x14ac:dyDescent="0.2">
      <c r="A40" s="70"/>
      <c r="B40" s="56" t="s">
        <v>127</v>
      </c>
      <c r="C40" s="64"/>
      <c r="D40" s="21" t="s">
        <v>16</v>
      </c>
      <c r="E40" s="186" t="s">
        <v>285</v>
      </c>
      <c r="F40" s="194"/>
      <c r="G40" s="2"/>
    </row>
    <row r="41" spans="1:7" ht="14.25" x14ac:dyDescent="0.2">
      <c r="A41" s="70"/>
      <c r="B41" s="57" t="s">
        <v>128</v>
      </c>
      <c r="C41" s="64"/>
      <c r="D41" s="21" t="s">
        <v>16</v>
      </c>
      <c r="E41" s="186" t="s">
        <v>285</v>
      </c>
      <c r="F41" s="194"/>
      <c r="G41" s="2"/>
    </row>
    <row r="42" spans="1:7" ht="14.25" x14ac:dyDescent="0.2">
      <c r="A42" s="70"/>
      <c r="B42" s="57" t="s">
        <v>129</v>
      </c>
      <c r="C42" s="64"/>
      <c r="D42" s="21" t="s">
        <v>16</v>
      </c>
      <c r="E42" s="186" t="s">
        <v>285</v>
      </c>
      <c r="F42" s="194"/>
      <c r="G42" s="2"/>
    </row>
    <row r="43" spans="1:7" ht="14.25" x14ac:dyDescent="0.2">
      <c r="A43" s="70"/>
      <c r="B43" s="58" t="s">
        <v>130</v>
      </c>
      <c r="C43" s="64"/>
      <c r="D43" s="21" t="s">
        <v>16</v>
      </c>
      <c r="E43" s="186" t="s">
        <v>285</v>
      </c>
      <c r="F43" s="194"/>
      <c r="G43" s="2"/>
    </row>
    <row r="44" spans="1:7" ht="14.25" x14ac:dyDescent="0.2">
      <c r="A44" s="70"/>
      <c r="B44" s="51" t="s">
        <v>176</v>
      </c>
      <c r="C44" s="54"/>
      <c r="D44" s="14" t="s">
        <v>16</v>
      </c>
      <c r="E44" s="182" t="s">
        <v>285</v>
      </c>
      <c r="F44" s="202"/>
      <c r="G44" s="2"/>
    </row>
    <row r="45" spans="1:7" ht="14.25" x14ac:dyDescent="0.2">
      <c r="A45" s="68" t="s">
        <v>135</v>
      </c>
      <c r="B45" s="64"/>
      <c r="C45" s="64"/>
      <c r="D45" s="34"/>
      <c r="E45" s="176"/>
      <c r="F45" s="160"/>
      <c r="G45" s="2"/>
    </row>
    <row r="46" spans="1:7" ht="14.25" x14ac:dyDescent="0.2">
      <c r="A46" s="70"/>
      <c r="B46" s="56" t="s">
        <v>127</v>
      </c>
      <c r="C46" s="64"/>
      <c r="D46" s="21" t="s">
        <v>16</v>
      </c>
      <c r="E46" s="186" t="s">
        <v>285</v>
      </c>
      <c r="F46" s="194"/>
      <c r="G46" s="2"/>
    </row>
    <row r="47" spans="1:7" ht="14.25" x14ac:dyDescent="0.2">
      <c r="A47" s="70"/>
      <c r="B47" s="57" t="s">
        <v>128</v>
      </c>
      <c r="C47" s="64"/>
      <c r="D47" s="21" t="s">
        <v>16</v>
      </c>
      <c r="E47" s="186" t="s">
        <v>285</v>
      </c>
      <c r="F47" s="194"/>
      <c r="G47" s="2"/>
    </row>
    <row r="48" spans="1:7" ht="14.25" x14ac:dyDescent="0.2">
      <c r="A48" s="70"/>
      <c r="B48" s="57" t="s">
        <v>129</v>
      </c>
      <c r="C48" s="64"/>
      <c r="D48" s="21" t="s">
        <v>16</v>
      </c>
      <c r="E48" s="186">
        <v>251</v>
      </c>
      <c r="F48" s="194"/>
      <c r="G48" s="2"/>
    </row>
    <row r="49" spans="1:7" ht="14.25" x14ac:dyDescent="0.2">
      <c r="A49" s="70"/>
      <c r="B49" s="58" t="s">
        <v>130</v>
      </c>
      <c r="C49" s="64"/>
      <c r="D49" s="21" t="s">
        <v>16</v>
      </c>
      <c r="E49" s="186" t="s">
        <v>285</v>
      </c>
      <c r="F49" s="194"/>
      <c r="G49" s="2"/>
    </row>
    <row r="50" spans="1:7" ht="14.25" x14ac:dyDescent="0.2">
      <c r="A50" s="70"/>
      <c r="B50" s="51" t="s">
        <v>176</v>
      </c>
      <c r="C50" s="54"/>
      <c r="D50" s="14" t="s">
        <v>16</v>
      </c>
      <c r="E50" s="182" t="s">
        <v>285</v>
      </c>
      <c r="F50" s="202"/>
      <c r="G50" s="2"/>
    </row>
    <row r="51" spans="1:7" ht="14.25" x14ac:dyDescent="0.2">
      <c r="A51" s="151" t="s">
        <v>136</v>
      </c>
      <c r="B51" s="64"/>
      <c r="C51" s="65" t="s">
        <v>137</v>
      </c>
      <c r="D51" s="34"/>
      <c r="E51" s="176"/>
      <c r="F51" s="160"/>
      <c r="G51" s="2"/>
    </row>
    <row r="52" spans="1:7" ht="14.25" x14ac:dyDescent="0.2">
      <c r="A52" s="70"/>
      <c r="B52" s="56" t="s">
        <v>127</v>
      </c>
      <c r="C52" s="64"/>
      <c r="D52" s="21" t="s">
        <v>16</v>
      </c>
      <c r="E52" s="186" t="s">
        <v>285</v>
      </c>
      <c r="F52" s="194"/>
      <c r="G52" s="2"/>
    </row>
    <row r="53" spans="1:7" ht="14.25" x14ac:dyDescent="0.2">
      <c r="A53" s="70"/>
      <c r="B53" s="57" t="s">
        <v>128</v>
      </c>
      <c r="C53" s="64"/>
      <c r="D53" s="21" t="s">
        <v>16</v>
      </c>
      <c r="E53" s="186" t="s">
        <v>285</v>
      </c>
      <c r="F53" s="194"/>
      <c r="G53" s="2"/>
    </row>
    <row r="54" spans="1:7" ht="51" x14ac:dyDescent="0.2">
      <c r="A54" s="70"/>
      <c r="B54" s="57" t="s">
        <v>129</v>
      </c>
      <c r="C54" s="64"/>
      <c r="D54" s="21" t="s">
        <v>16</v>
      </c>
      <c r="E54" s="186">
        <v>278</v>
      </c>
      <c r="F54" s="194" t="s">
        <v>289</v>
      </c>
      <c r="G54" s="2"/>
    </row>
    <row r="55" spans="1:7" ht="14.25" x14ac:dyDescent="0.2">
      <c r="A55" s="70"/>
      <c r="B55" s="58" t="s">
        <v>130</v>
      </c>
      <c r="C55" s="64"/>
      <c r="D55" s="21" t="s">
        <v>16</v>
      </c>
      <c r="E55" s="186" t="s">
        <v>285</v>
      </c>
      <c r="F55" s="194"/>
      <c r="G55" s="2"/>
    </row>
    <row r="56" spans="1:7" ht="14.25" x14ac:dyDescent="0.2">
      <c r="A56" s="151" t="s">
        <v>138</v>
      </c>
      <c r="B56" s="69"/>
      <c r="C56" s="64" t="s">
        <v>139</v>
      </c>
      <c r="D56" s="69"/>
      <c r="E56" s="171"/>
      <c r="F56" s="146"/>
      <c r="G56" s="2"/>
    </row>
    <row r="57" spans="1:7" ht="14.25" x14ac:dyDescent="0.2">
      <c r="A57" s="68" t="s">
        <v>125</v>
      </c>
      <c r="B57" s="64"/>
      <c r="C57" s="64"/>
      <c r="D57" s="36" t="s">
        <v>126</v>
      </c>
      <c r="E57" s="189"/>
      <c r="F57" s="162"/>
      <c r="G57" s="2"/>
    </row>
    <row r="58" spans="1:7" ht="14.25" x14ac:dyDescent="0.2">
      <c r="A58" s="68"/>
      <c r="B58" s="56" t="s">
        <v>127</v>
      </c>
      <c r="C58" s="64"/>
      <c r="D58" s="25" t="s">
        <v>140</v>
      </c>
      <c r="E58" s="186" t="s">
        <v>285</v>
      </c>
      <c r="F58" s="194"/>
      <c r="G58" s="2"/>
    </row>
    <row r="59" spans="1:7" ht="14.25" x14ac:dyDescent="0.2">
      <c r="A59" s="68"/>
      <c r="B59" s="57" t="s">
        <v>128</v>
      </c>
      <c r="C59" s="64"/>
      <c r="D59" s="25" t="s">
        <v>140</v>
      </c>
      <c r="E59" s="186" t="s">
        <v>285</v>
      </c>
      <c r="F59" s="194"/>
      <c r="G59" s="2"/>
    </row>
    <row r="60" spans="1:7" ht="14.25" x14ac:dyDescent="0.2">
      <c r="A60" s="68"/>
      <c r="B60" s="57" t="s">
        <v>129</v>
      </c>
      <c r="C60" s="64"/>
      <c r="D60" s="25" t="s">
        <v>140</v>
      </c>
      <c r="E60" s="186" t="s">
        <v>285</v>
      </c>
      <c r="F60" s="194"/>
      <c r="G60" s="2"/>
    </row>
    <row r="61" spans="1:7" ht="14.25" x14ac:dyDescent="0.2">
      <c r="A61" s="68"/>
      <c r="B61" s="58" t="s">
        <v>130</v>
      </c>
      <c r="C61" s="64"/>
      <c r="D61" s="25" t="s">
        <v>140</v>
      </c>
      <c r="E61" s="186" t="s">
        <v>285</v>
      </c>
      <c r="F61" s="194"/>
      <c r="G61" s="2"/>
    </row>
    <row r="62" spans="1:7" ht="14.25" x14ac:dyDescent="0.2">
      <c r="A62" s="68" t="s">
        <v>131</v>
      </c>
      <c r="B62" s="69"/>
      <c r="C62" s="64"/>
      <c r="D62" s="37"/>
      <c r="E62" s="176"/>
      <c r="F62" s="162"/>
      <c r="G62" s="2"/>
    </row>
    <row r="63" spans="1:7" ht="14.25" x14ac:dyDescent="0.2">
      <c r="A63" s="70"/>
      <c r="B63" s="56" t="s">
        <v>127</v>
      </c>
      <c r="C63" s="64"/>
      <c r="D63" s="25" t="s">
        <v>140</v>
      </c>
      <c r="E63" s="186" t="s">
        <v>285</v>
      </c>
      <c r="F63" s="194"/>
      <c r="G63" s="2"/>
    </row>
    <row r="64" spans="1:7" ht="14.25" x14ac:dyDescent="0.2">
      <c r="A64" s="70"/>
      <c r="B64" s="57" t="s">
        <v>128</v>
      </c>
      <c r="C64" s="64"/>
      <c r="D64" s="25" t="s">
        <v>140</v>
      </c>
      <c r="E64" s="186" t="s">
        <v>285</v>
      </c>
      <c r="F64" s="194"/>
      <c r="G64" s="2"/>
    </row>
    <row r="65" spans="1:7" ht="14.25" x14ac:dyDescent="0.2">
      <c r="A65" s="70"/>
      <c r="B65" s="57" t="s">
        <v>129</v>
      </c>
      <c r="C65" s="64"/>
      <c r="D65" s="25" t="s">
        <v>140</v>
      </c>
      <c r="E65" s="186">
        <v>6.7</v>
      </c>
      <c r="F65" s="194"/>
      <c r="G65" s="2"/>
    </row>
    <row r="66" spans="1:7" ht="14.25" x14ac:dyDescent="0.2">
      <c r="A66" s="70"/>
      <c r="B66" s="58" t="s">
        <v>130</v>
      </c>
      <c r="C66" s="64"/>
      <c r="D66" s="25" t="s">
        <v>140</v>
      </c>
      <c r="E66" s="186" t="s">
        <v>285</v>
      </c>
      <c r="F66" s="194"/>
      <c r="G66" s="2"/>
    </row>
    <row r="67" spans="1:7" ht="14.25" x14ac:dyDescent="0.2">
      <c r="A67" s="151" t="s">
        <v>141</v>
      </c>
      <c r="B67" s="69"/>
      <c r="C67" s="71"/>
      <c r="D67" s="69"/>
      <c r="E67" s="171"/>
      <c r="F67" s="146"/>
      <c r="G67" s="2"/>
    </row>
    <row r="68" spans="1:7" ht="14.25" x14ac:dyDescent="0.2">
      <c r="A68" s="68" t="s">
        <v>133</v>
      </c>
      <c r="B68" s="69"/>
      <c r="C68" s="64"/>
      <c r="D68" s="34"/>
      <c r="E68" s="189"/>
      <c r="F68" s="162"/>
      <c r="G68" s="2"/>
    </row>
    <row r="69" spans="1:7" ht="14.25" x14ac:dyDescent="0.2">
      <c r="A69" s="70"/>
      <c r="B69" s="56" t="s">
        <v>127</v>
      </c>
      <c r="C69" s="64"/>
      <c r="D69" s="25" t="s">
        <v>140</v>
      </c>
      <c r="E69" s="186" t="s">
        <v>285</v>
      </c>
      <c r="F69" s="194"/>
      <c r="G69" s="2"/>
    </row>
    <row r="70" spans="1:7" ht="14.25" x14ac:dyDescent="0.2">
      <c r="A70" s="70"/>
      <c r="B70" s="57" t="s">
        <v>128</v>
      </c>
      <c r="C70" s="64"/>
      <c r="D70" s="25" t="s">
        <v>140</v>
      </c>
      <c r="E70" s="186" t="s">
        <v>285</v>
      </c>
      <c r="F70" s="194"/>
      <c r="G70" s="2"/>
    </row>
    <row r="71" spans="1:7" ht="14.25" x14ac:dyDescent="0.2">
      <c r="A71" s="70"/>
      <c r="B71" s="57" t="s">
        <v>129</v>
      </c>
      <c r="C71" s="64"/>
      <c r="D71" s="25" t="s">
        <v>140</v>
      </c>
      <c r="E71" s="186" t="s">
        <v>285</v>
      </c>
      <c r="F71" s="194"/>
      <c r="G71" s="2"/>
    </row>
    <row r="72" spans="1:7" ht="14.25" x14ac:dyDescent="0.2">
      <c r="A72" s="70"/>
      <c r="B72" s="58" t="s">
        <v>130</v>
      </c>
      <c r="C72" s="64"/>
      <c r="D72" s="25" t="s">
        <v>140</v>
      </c>
      <c r="E72" s="186" t="s">
        <v>285</v>
      </c>
      <c r="F72" s="194"/>
      <c r="G72" s="2"/>
    </row>
    <row r="73" spans="1:7" ht="14.25" x14ac:dyDescent="0.2">
      <c r="A73" s="68" t="s">
        <v>134</v>
      </c>
      <c r="B73" s="64"/>
      <c r="C73" s="64"/>
      <c r="D73" s="34"/>
      <c r="E73" s="176"/>
      <c r="F73" s="160"/>
      <c r="G73" s="2"/>
    </row>
    <row r="74" spans="1:7" ht="14.25" x14ac:dyDescent="0.2">
      <c r="A74" s="70"/>
      <c r="B74" s="56" t="s">
        <v>127</v>
      </c>
      <c r="C74" s="64"/>
      <c r="D74" s="25" t="s">
        <v>140</v>
      </c>
      <c r="E74" s="186" t="s">
        <v>285</v>
      </c>
      <c r="F74" s="194"/>
      <c r="G74" s="2"/>
    </row>
    <row r="75" spans="1:7" ht="14.25" x14ac:dyDescent="0.2">
      <c r="A75" s="70"/>
      <c r="B75" s="57" t="s">
        <v>128</v>
      </c>
      <c r="C75" s="64"/>
      <c r="D75" s="25" t="s">
        <v>140</v>
      </c>
      <c r="E75" s="186" t="s">
        <v>285</v>
      </c>
      <c r="F75" s="194"/>
      <c r="G75" s="2"/>
    </row>
    <row r="76" spans="1:7" ht="14.25" x14ac:dyDescent="0.2">
      <c r="A76" s="70"/>
      <c r="B76" s="57" t="s">
        <v>129</v>
      </c>
      <c r="C76" s="64"/>
      <c r="D76" s="25" t="s">
        <v>140</v>
      </c>
      <c r="E76" s="186" t="s">
        <v>285</v>
      </c>
      <c r="F76" s="194"/>
      <c r="G76" s="2"/>
    </row>
    <row r="77" spans="1:7" ht="14.25" x14ac:dyDescent="0.2">
      <c r="A77" s="70"/>
      <c r="B77" s="58" t="s">
        <v>130</v>
      </c>
      <c r="C77" s="64"/>
      <c r="D77" s="25" t="s">
        <v>140</v>
      </c>
      <c r="E77" s="186" t="s">
        <v>285</v>
      </c>
      <c r="F77" s="194"/>
      <c r="G77" s="2"/>
    </row>
    <row r="78" spans="1:7" ht="14.25" x14ac:dyDescent="0.2">
      <c r="A78" s="68" t="s">
        <v>135</v>
      </c>
      <c r="B78" s="64"/>
      <c r="C78" s="64"/>
      <c r="D78" s="34"/>
      <c r="E78" s="176"/>
      <c r="F78" s="160"/>
      <c r="G78" s="2"/>
    </row>
    <row r="79" spans="1:7" ht="14.25" x14ac:dyDescent="0.2">
      <c r="A79" s="70"/>
      <c r="B79" s="56" t="s">
        <v>127</v>
      </c>
      <c r="C79" s="64"/>
      <c r="D79" s="25" t="s">
        <v>140</v>
      </c>
      <c r="E79" s="186" t="s">
        <v>285</v>
      </c>
      <c r="F79" s="194"/>
      <c r="G79" s="2"/>
    </row>
    <row r="80" spans="1:7" ht="14.25" x14ac:dyDescent="0.2">
      <c r="A80" s="70"/>
      <c r="B80" s="57" t="s">
        <v>128</v>
      </c>
      <c r="C80" s="64"/>
      <c r="D80" s="25" t="s">
        <v>140</v>
      </c>
      <c r="E80" s="186" t="s">
        <v>285</v>
      </c>
      <c r="F80" s="194"/>
      <c r="G80" s="2"/>
    </row>
    <row r="81" spans="1:7" ht="14.25" x14ac:dyDescent="0.2">
      <c r="A81" s="70"/>
      <c r="B81" s="57" t="s">
        <v>129</v>
      </c>
      <c r="C81" s="64"/>
      <c r="D81" s="25" t="s">
        <v>140</v>
      </c>
      <c r="E81" s="186">
        <v>6.7</v>
      </c>
      <c r="F81" s="194"/>
      <c r="G81" s="2"/>
    </row>
    <row r="82" spans="1:7" ht="14.25" x14ac:dyDescent="0.2">
      <c r="A82" s="70"/>
      <c r="B82" s="58" t="s">
        <v>130</v>
      </c>
      <c r="C82" s="64"/>
      <c r="D82" s="25" t="s">
        <v>140</v>
      </c>
      <c r="E82" s="186" t="s">
        <v>285</v>
      </c>
      <c r="F82" s="194"/>
      <c r="G82" s="2"/>
    </row>
    <row r="83" spans="1:7" ht="14.25" x14ac:dyDescent="0.2">
      <c r="A83" s="151" t="s">
        <v>142</v>
      </c>
      <c r="B83" s="69"/>
      <c r="C83" s="64" t="s">
        <v>143</v>
      </c>
      <c r="D83" s="69"/>
      <c r="E83" s="171"/>
      <c r="F83" s="146"/>
      <c r="G83" s="2"/>
    </row>
    <row r="84" spans="1:7" ht="14.25" x14ac:dyDescent="0.2">
      <c r="A84" s="68" t="s">
        <v>144</v>
      </c>
      <c r="B84" s="69"/>
      <c r="C84" s="71"/>
      <c r="D84" s="69"/>
      <c r="E84" s="172"/>
      <c r="F84" s="147"/>
      <c r="G84" s="2"/>
    </row>
    <row r="85" spans="1:7" ht="14.25" x14ac:dyDescent="0.2">
      <c r="A85" s="70"/>
      <c r="B85" s="56" t="s">
        <v>127</v>
      </c>
      <c r="C85" s="64"/>
      <c r="D85" s="25" t="s">
        <v>145</v>
      </c>
      <c r="E85" s="186" t="s">
        <v>285</v>
      </c>
      <c r="F85" s="194"/>
      <c r="G85" s="2"/>
    </row>
    <row r="86" spans="1:7" ht="14.25" x14ac:dyDescent="0.2">
      <c r="A86" s="70"/>
      <c r="B86" s="57" t="s">
        <v>128</v>
      </c>
      <c r="C86" s="64"/>
      <c r="D86" s="25" t="s">
        <v>145</v>
      </c>
      <c r="E86" s="186" t="s">
        <v>285</v>
      </c>
      <c r="F86" s="194"/>
      <c r="G86" s="2"/>
    </row>
    <row r="87" spans="1:7" ht="14.25" x14ac:dyDescent="0.2">
      <c r="A87" s="70"/>
      <c r="B87" s="57" t="s">
        <v>129</v>
      </c>
      <c r="C87" s="64"/>
      <c r="D87" s="25" t="s">
        <v>145</v>
      </c>
      <c r="E87" s="186">
        <v>40.700000000000003</v>
      </c>
      <c r="F87" s="194"/>
      <c r="G87" s="2"/>
    </row>
    <row r="88" spans="1:7" ht="14.25" x14ac:dyDescent="0.2">
      <c r="A88" s="70"/>
      <c r="B88" s="58" t="s">
        <v>130</v>
      </c>
      <c r="C88" s="64"/>
      <c r="D88" s="25" t="s">
        <v>145</v>
      </c>
      <c r="E88" s="186" t="s">
        <v>285</v>
      </c>
      <c r="F88" s="194"/>
      <c r="G88" s="2"/>
    </row>
    <row r="89" spans="1:7" ht="14.25" x14ac:dyDescent="0.2">
      <c r="A89" s="68" t="s">
        <v>146</v>
      </c>
      <c r="B89" s="64"/>
      <c r="C89" s="64"/>
      <c r="D89" s="72"/>
      <c r="E89" s="190"/>
      <c r="F89" s="197"/>
      <c r="G89" s="2"/>
    </row>
    <row r="90" spans="1:7" ht="14.25" x14ac:dyDescent="0.2">
      <c r="A90" s="70"/>
      <c r="B90" s="56" t="s">
        <v>127</v>
      </c>
      <c r="C90" s="64"/>
      <c r="D90" s="25" t="s">
        <v>145</v>
      </c>
      <c r="E90" s="186" t="s">
        <v>285</v>
      </c>
      <c r="F90" s="194"/>
      <c r="G90" s="2"/>
    </row>
    <row r="91" spans="1:7" ht="14.25" x14ac:dyDescent="0.2">
      <c r="A91" s="70"/>
      <c r="B91" s="57" t="s">
        <v>128</v>
      </c>
      <c r="C91" s="64"/>
      <c r="D91" s="25" t="s">
        <v>145</v>
      </c>
      <c r="E91" s="186" t="s">
        <v>285</v>
      </c>
      <c r="F91" s="194"/>
      <c r="G91" s="2"/>
    </row>
    <row r="92" spans="1:7" ht="14.25" x14ac:dyDescent="0.2">
      <c r="A92" s="70"/>
      <c r="B92" s="57" t="s">
        <v>129</v>
      </c>
      <c r="C92" s="64"/>
      <c r="D92" s="25" t="s">
        <v>145</v>
      </c>
      <c r="E92" s="186">
        <v>4.5999999999999996</v>
      </c>
      <c r="F92" s="194"/>
      <c r="G92" s="2"/>
    </row>
    <row r="93" spans="1:7" ht="14.25" x14ac:dyDescent="0.2">
      <c r="A93" s="70"/>
      <c r="B93" s="58" t="s">
        <v>130</v>
      </c>
      <c r="C93" s="64"/>
      <c r="D93" s="25" t="s">
        <v>145</v>
      </c>
      <c r="E93" s="186" t="s">
        <v>285</v>
      </c>
      <c r="F93" s="194"/>
      <c r="G93" s="2"/>
    </row>
    <row r="94" spans="1:7" ht="14.25" x14ac:dyDescent="0.2">
      <c r="A94" s="151" t="s">
        <v>147</v>
      </c>
      <c r="B94" s="69"/>
      <c r="C94" s="64"/>
      <c r="D94" s="64"/>
      <c r="E94" s="171"/>
      <c r="F94" s="146"/>
      <c r="G94" s="2"/>
    </row>
    <row r="95" spans="1:7" ht="14.25" x14ac:dyDescent="0.2">
      <c r="A95" s="68" t="s">
        <v>133</v>
      </c>
      <c r="B95" s="69"/>
      <c r="C95" s="64"/>
      <c r="D95" s="72"/>
      <c r="E95" s="191"/>
      <c r="F95" s="198"/>
      <c r="G95" s="2"/>
    </row>
    <row r="96" spans="1:7" ht="14.25" x14ac:dyDescent="0.2">
      <c r="A96" s="70"/>
      <c r="B96" s="56" t="s">
        <v>127</v>
      </c>
      <c r="C96" s="64"/>
      <c r="D96" s="25" t="s">
        <v>145</v>
      </c>
      <c r="E96" s="186" t="s">
        <v>285</v>
      </c>
      <c r="F96" s="194"/>
      <c r="G96" s="2"/>
    </row>
    <row r="97" spans="1:7" ht="14.25" x14ac:dyDescent="0.2">
      <c r="A97" s="70"/>
      <c r="B97" s="57" t="s">
        <v>128</v>
      </c>
      <c r="C97" s="64"/>
      <c r="D97" s="25" t="s">
        <v>145</v>
      </c>
      <c r="E97" s="186" t="s">
        <v>285</v>
      </c>
      <c r="F97" s="194"/>
      <c r="G97" s="2"/>
    </row>
    <row r="98" spans="1:7" ht="14.25" x14ac:dyDescent="0.2">
      <c r="A98" s="70"/>
      <c r="B98" s="57" t="s">
        <v>129</v>
      </c>
      <c r="C98" s="64"/>
      <c r="D98" s="25" t="s">
        <v>145</v>
      </c>
      <c r="E98" s="186">
        <v>0</v>
      </c>
      <c r="F98" s="194"/>
      <c r="G98" s="2"/>
    </row>
    <row r="99" spans="1:7" ht="14.25" x14ac:dyDescent="0.2">
      <c r="A99" s="70"/>
      <c r="B99" s="58" t="s">
        <v>130</v>
      </c>
      <c r="C99" s="64"/>
      <c r="D99" s="25" t="s">
        <v>145</v>
      </c>
      <c r="E99" s="186" t="s">
        <v>285</v>
      </c>
      <c r="F99" s="194"/>
      <c r="G99" s="2"/>
    </row>
    <row r="100" spans="1:7" ht="14.25" x14ac:dyDescent="0.2">
      <c r="A100" s="68" t="s">
        <v>134</v>
      </c>
      <c r="B100" s="64"/>
      <c r="C100" s="64"/>
      <c r="D100" s="72"/>
      <c r="E100" s="190"/>
      <c r="F100" s="198"/>
      <c r="G100" s="2"/>
    </row>
    <row r="101" spans="1:7" ht="14.25" x14ac:dyDescent="0.2">
      <c r="A101" s="70"/>
      <c r="B101" s="56" t="s">
        <v>127</v>
      </c>
      <c r="C101" s="64"/>
      <c r="D101" s="25" t="s">
        <v>145</v>
      </c>
      <c r="E101" s="186" t="s">
        <v>285</v>
      </c>
      <c r="F101" s="194"/>
      <c r="G101" s="2"/>
    </row>
    <row r="102" spans="1:7" ht="14.25" x14ac:dyDescent="0.2">
      <c r="A102" s="70"/>
      <c r="B102" s="57" t="s">
        <v>128</v>
      </c>
      <c r="C102" s="64"/>
      <c r="D102" s="25" t="s">
        <v>145</v>
      </c>
      <c r="E102" s="186" t="s">
        <v>285</v>
      </c>
      <c r="F102" s="194"/>
      <c r="G102" s="2"/>
    </row>
    <row r="103" spans="1:7" ht="14.25" x14ac:dyDescent="0.2">
      <c r="A103" s="70"/>
      <c r="B103" s="57" t="s">
        <v>129</v>
      </c>
      <c r="C103" s="64"/>
      <c r="D103" s="25" t="s">
        <v>145</v>
      </c>
      <c r="E103" s="186">
        <v>11</v>
      </c>
      <c r="F103" s="194"/>
      <c r="G103" s="2"/>
    </row>
    <row r="104" spans="1:7" ht="14.25" x14ac:dyDescent="0.2">
      <c r="A104" s="70"/>
      <c r="B104" s="58" t="s">
        <v>130</v>
      </c>
      <c r="C104" s="64"/>
      <c r="D104" s="25" t="s">
        <v>145</v>
      </c>
      <c r="E104" s="186" t="s">
        <v>285</v>
      </c>
      <c r="F104" s="194"/>
      <c r="G104" s="2"/>
    </row>
    <row r="105" spans="1:7" ht="14.25" x14ac:dyDescent="0.2">
      <c r="A105" s="68" t="s">
        <v>135</v>
      </c>
      <c r="B105" s="64"/>
      <c r="C105" s="64"/>
      <c r="D105" s="72"/>
      <c r="E105" s="190"/>
      <c r="F105" s="197"/>
      <c r="G105" s="2"/>
    </row>
    <row r="106" spans="1:7" ht="14.25" x14ac:dyDescent="0.2">
      <c r="A106" s="70"/>
      <c r="B106" s="56" t="s">
        <v>127</v>
      </c>
      <c r="C106" s="64"/>
      <c r="D106" s="25" t="s">
        <v>145</v>
      </c>
      <c r="E106" s="186" t="s">
        <v>285</v>
      </c>
      <c r="F106" s="194"/>
      <c r="G106" s="2"/>
    </row>
    <row r="107" spans="1:7" ht="14.25" x14ac:dyDescent="0.2">
      <c r="A107" s="70"/>
      <c r="B107" s="57" t="s">
        <v>128</v>
      </c>
      <c r="C107" s="64"/>
      <c r="D107" s="25" t="s">
        <v>145</v>
      </c>
      <c r="E107" s="186" t="s">
        <v>285</v>
      </c>
      <c r="F107" s="194"/>
      <c r="G107" s="2"/>
    </row>
    <row r="108" spans="1:7" ht="14.25" x14ac:dyDescent="0.2">
      <c r="A108" s="70"/>
      <c r="B108" s="57" t="s">
        <v>129</v>
      </c>
      <c r="C108" s="64"/>
      <c r="D108" s="25" t="s">
        <v>145</v>
      </c>
      <c r="E108" s="186">
        <v>34.4</v>
      </c>
      <c r="F108" s="194"/>
      <c r="G108" s="2"/>
    </row>
    <row r="109" spans="1:7" ht="14.25" x14ac:dyDescent="0.2">
      <c r="A109" s="70"/>
      <c r="B109" s="58" t="s">
        <v>130</v>
      </c>
      <c r="C109" s="64"/>
      <c r="D109" s="25" t="s">
        <v>145</v>
      </c>
      <c r="E109" s="186" t="s">
        <v>285</v>
      </c>
      <c r="F109" s="194"/>
      <c r="G109" s="2"/>
    </row>
    <row r="110" spans="1:7" ht="14.25" x14ac:dyDescent="0.2">
      <c r="A110" s="151" t="s">
        <v>148</v>
      </c>
      <c r="B110" s="73"/>
      <c r="C110" s="73"/>
      <c r="D110" s="70"/>
      <c r="E110" s="190"/>
      <c r="F110" s="197"/>
      <c r="G110" s="2"/>
    </row>
    <row r="111" spans="1:7" ht="14.25" x14ac:dyDescent="0.2">
      <c r="A111" s="11"/>
      <c r="B111" s="56" t="s">
        <v>149</v>
      </c>
      <c r="C111" s="73" t="s">
        <v>150</v>
      </c>
      <c r="D111" s="25" t="s">
        <v>16</v>
      </c>
      <c r="E111" s="186">
        <v>3</v>
      </c>
      <c r="F111" s="194"/>
      <c r="G111" s="2"/>
    </row>
    <row r="112" spans="1:7" ht="14.25" x14ac:dyDescent="0.2">
      <c r="A112" s="70"/>
      <c r="B112" s="57" t="s">
        <v>151</v>
      </c>
      <c r="C112" s="64"/>
      <c r="D112" s="25" t="s">
        <v>152</v>
      </c>
      <c r="E112" s="186">
        <v>3</v>
      </c>
      <c r="F112" s="194"/>
      <c r="G112" s="2"/>
    </row>
    <row r="113" spans="1:7" ht="14.25" x14ac:dyDescent="0.2">
      <c r="A113" s="70"/>
      <c r="B113" s="57" t="s">
        <v>153</v>
      </c>
      <c r="C113" s="64"/>
      <c r="D113" s="25" t="s">
        <v>16</v>
      </c>
      <c r="E113" s="186">
        <v>18</v>
      </c>
      <c r="F113" s="194"/>
      <c r="G113" s="2"/>
    </row>
    <row r="114" spans="1:7" ht="14.25" x14ac:dyDescent="0.2">
      <c r="A114" s="70"/>
      <c r="B114" s="51" t="s">
        <v>154</v>
      </c>
      <c r="C114" s="64"/>
      <c r="D114" s="38" t="s">
        <v>152</v>
      </c>
      <c r="E114" s="187">
        <v>6</v>
      </c>
      <c r="F114" s="195"/>
      <c r="G114" s="2"/>
    </row>
    <row r="115" spans="1:7" ht="14.25" x14ac:dyDescent="0.2">
      <c r="A115" s="70"/>
      <c r="B115" s="51" t="s">
        <v>155</v>
      </c>
      <c r="C115" s="64" t="s">
        <v>156</v>
      </c>
      <c r="D115" s="14" t="s">
        <v>101</v>
      </c>
      <c r="E115" s="192">
        <v>4.0000000000000001E-3</v>
      </c>
      <c r="F115" s="199"/>
      <c r="G115" s="2"/>
    </row>
    <row r="116" spans="1:7" ht="14.25" x14ac:dyDescent="0.2">
      <c r="A116" s="70"/>
      <c r="B116" s="51" t="s">
        <v>157</v>
      </c>
      <c r="C116" s="64" t="s">
        <v>158</v>
      </c>
      <c r="D116" s="14" t="s">
        <v>159</v>
      </c>
      <c r="E116" s="182">
        <v>45</v>
      </c>
      <c r="F116" s="199"/>
      <c r="G116" s="2"/>
    </row>
    <row r="117" spans="1:7" ht="14.25" x14ac:dyDescent="0.2">
      <c r="A117" s="70"/>
      <c r="B117" s="51" t="s">
        <v>160</v>
      </c>
      <c r="C117" s="64" t="s">
        <v>161</v>
      </c>
      <c r="D117" s="14" t="s">
        <v>16</v>
      </c>
      <c r="E117" s="182">
        <v>56</v>
      </c>
      <c r="F117" s="199"/>
      <c r="G117" s="2"/>
    </row>
    <row r="118" spans="1:7" ht="14.25" x14ac:dyDescent="0.2">
      <c r="A118" s="70"/>
      <c r="B118" s="51" t="s">
        <v>162</v>
      </c>
      <c r="C118" s="64" t="s">
        <v>163</v>
      </c>
      <c r="D118" s="14" t="s">
        <v>164</v>
      </c>
      <c r="E118" s="182">
        <v>1.2</v>
      </c>
      <c r="F118" s="199"/>
      <c r="G118" s="2"/>
    </row>
    <row r="119" spans="1:7" ht="18" x14ac:dyDescent="0.2">
      <c r="A119" s="74" t="s">
        <v>165</v>
      </c>
      <c r="B119" s="4"/>
      <c r="C119" s="64"/>
      <c r="D119" s="75"/>
      <c r="E119" s="189"/>
      <c r="F119" s="162"/>
      <c r="G119" s="2"/>
    </row>
    <row r="120" spans="1:7" ht="14.25" x14ac:dyDescent="0.2">
      <c r="A120" s="152" t="s">
        <v>166</v>
      </c>
      <c r="B120" s="12"/>
      <c r="C120" s="54"/>
      <c r="D120" s="12"/>
      <c r="E120" s="189"/>
      <c r="F120" s="162"/>
      <c r="G120" s="2"/>
    </row>
    <row r="121" spans="1:7" ht="25.5" x14ac:dyDescent="0.2">
      <c r="A121" s="153"/>
      <c r="B121" s="76" t="s">
        <v>276</v>
      </c>
      <c r="C121" s="64" t="s">
        <v>167</v>
      </c>
      <c r="D121" s="26" t="s">
        <v>16</v>
      </c>
      <c r="E121" s="173">
        <v>0</v>
      </c>
      <c r="F121" s="154"/>
      <c r="G121" s="2"/>
    </row>
    <row r="122" spans="1:7" ht="25.5" x14ac:dyDescent="0.2">
      <c r="A122" s="11"/>
      <c r="B122" s="77" t="s">
        <v>277</v>
      </c>
      <c r="C122" s="64"/>
      <c r="D122" s="26" t="s">
        <v>16</v>
      </c>
      <c r="E122" s="173">
        <v>0</v>
      </c>
      <c r="F122" s="154"/>
      <c r="G122" s="2"/>
    </row>
    <row r="123" spans="1:7" ht="25.5" x14ac:dyDescent="0.2">
      <c r="A123" s="11"/>
      <c r="B123" s="77" t="s">
        <v>169</v>
      </c>
      <c r="C123" s="64" t="s">
        <v>170</v>
      </c>
      <c r="D123" s="26" t="s">
        <v>16</v>
      </c>
      <c r="E123" s="173">
        <v>0</v>
      </c>
      <c r="F123" s="154"/>
      <c r="G123" s="2"/>
    </row>
    <row r="124" spans="1:7" ht="25.5" x14ac:dyDescent="0.2">
      <c r="A124" s="11"/>
      <c r="B124" s="77" t="s">
        <v>171</v>
      </c>
      <c r="C124" s="64"/>
      <c r="D124" s="26" t="s">
        <v>16</v>
      </c>
      <c r="E124" s="173">
        <v>0</v>
      </c>
      <c r="F124" s="154"/>
      <c r="G124" s="2"/>
    </row>
    <row r="125" spans="1:7" ht="14.25" x14ac:dyDescent="0.2">
      <c r="A125" s="148" t="s">
        <v>172</v>
      </c>
      <c r="B125" s="155"/>
      <c r="C125" s="64" t="s">
        <v>173</v>
      </c>
      <c r="D125" s="12"/>
      <c r="E125" s="174"/>
      <c r="F125" s="156"/>
      <c r="G125" s="2"/>
    </row>
    <row r="126" spans="1:7" ht="14.25" x14ac:dyDescent="0.2">
      <c r="A126" s="11"/>
      <c r="B126" s="22" t="s">
        <v>127</v>
      </c>
      <c r="C126" s="64"/>
      <c r="D126" s="26" t="s">
        <v>174</v>
      </c>
      <c r="E126" s="173" t="s">
        <v>285</v>
      </c>
      <c r="F126" s="154"/>
      <c r="G126" s="2"/>
    </row>
    <row r="127" spans="1:7" ht="14.25" x14ac:dyDescent="0.2">
      <c r="A127" s="157"/>
      <c r="B127" s="57" t="s">
        <v>128</v>
      </c>
      <c r="C127" s="64"/>
      <c r="D127" s="26" t="s">
        <v>174</v>
      </c>
      <c r="E127" s="173" t="s">
        <v>285</v>
      </c>
      <c r="F127" s="154"/>
      <c r="G127" s="2"/>
    </row>
    <row r="128" spans="1:7" ht="14.25" x14ac:dyDescent="0.2">
      <c r="A128" s="158"/>
      <c r="B128" s="23" t="s">
        <v>175</v>
      </c>
      <c r="C128" s="64"/>
      <c r="D128" s="26" t="s">
        <v>174</v>
      </c>
      <c r="E128" s="175">
        <v>104</v>
      </c>
      <c r="F128" s="154"/>
      <c r="G128" s="2"/>
    </row>
    <row r="129" spans="1:7" ht="14.25" x14ac:dyDescent="0.2">
      <c r="A129" s="158"/>
      <c r="B129" s="27" t="s">
        <v>176</v>
      </c>
      <c r="C129" s="64"/>
      <c r="D129" s="26" t="s">
        <v>174</v>
      </c>
      <c r="E129" s="173" t="s">
        <v>285</v>
      </c>
      <c r="F129" s="154"/>
      <c r="G129" s="2"/>
    </row>
    <row r="130" spans="1:7" ht="14.25" x14ac:dyDescent="0.2">
      <c r="A130" s="159" t="s">
        <v>177</v>
      </c>
      <c r="B130" s="12"/>
      <c r="C130" s="64" t="s">
        <v>178</v>
      </c>
      <c r="D130" s="30"/>
      <c r="E130" s="176"/>
      <c r="F130" s="160"/>
      <c r="G130" s="2"/>
    </row>
    <row r="131" spans="1:7" ht="14.25" x14ac:dyDescent="0.2">
      <c r="A131" s="158"/>
      <c r="B131" s="28" t="s">
        <v>127</v>
      </c>
      <c r="C131" s="64"/>
      <c r="D131" s="26" t="s">
        <v>168</v>
      </c>
      <c r="E131" s="173" t="s">
        <v>285</v>
      </c>
      <c r="F131" s="154"/>
      <c r="G131" s="2"/>
    </row>
    <row r="132" spans="1:7" ht="14.25" x14ac:dyDescent="0.2">
      <c r="A132" s="158"/>
      <c r="B132" s="57" t="s">
        <v>128</v>
      </c>
      <c r="C132" s="64"/>
      <c r="D132" s="26" t="s">
        <v>168</v>
      </c>
      <c r="E132" s="173" t="s">
        <v>285</v>
      </c>
      <c r="F132" s="154"/>
      <c r="G132" s="2"/>
    </row>
    <row r="133" spans="1:7" ht="14.25" x14ac:dyDescent="0.2">
      <c r="A133" s="158"/>
      <c r="B133" s="23" t="s">
        <v>175</v>
      </c>
      <c r="C133" s="64"/>
      <c r="D133" s="26" t="s">
        <v>168</v>
      </c>
      <c r="E133" s="173">
        <v>4.4000000000000004</v>
      </c>
      <c r="F133" s="154"/>
      <c r="G133" s="2"/>
    </row>
    <row r="134" spans="1:7" ht="14.25" x14ac:dyDescent="0.2">
      <c r="A134" s="158"/>
      <c r="B134" s="27" t="s">
        <v>176</v>
      </c>
      <c r="C134" s="64"/>
      <c r="D134" s="26" t="s">
        <v>168</v>
      </c>
      <c r="E134" s="173" t="s">
        <v>285</v>
      </c>
      <c r="F134" s="161"/>
      <c r="G134" s="2"/>
    </row>
    <row r="135" spans="1:7" ht="14.25" x14ac:dyDescent="0.2">
      <c r="A135" s="159" t="s">
        <v>275</v>
      </c>
      <c r="B135" s="12"/>
      <c r="C135" s="64" t="s">
        <v>179</v>
      </c>
      <c r="D135" s="30"/>
      <c r="E135" s="176"/>
      <c r="F135" s="162"/>
      <c r="G135" s="2"/>
    </row>
    <row r="136" spans="1:7" ht="14.25" x14ac:dyDescent="0.2">
      <c r="A136" s="158"/>
      <c r="B136" s="28" t="s">
        <v>127</v>
      </c>
      <c r="C136" s="64"/>
      <c r="D136" s="6" t="s">
        <v>101</v>
      </c>
      <c r="E136" s="177" t="s">
        <v>285</v>
      </c>
      <c r="F136" s="154"/>
      <c r="G136" s="2"/>
    </row>
    <row r="137" spans="1:7" ht="14.25" x14ac:dyDescent="0.2">
      <c r="A137" s="158"/>
      <c r="B137" s="57" t="s">
        <v>128</v>
      </c>
      <c r="C137" s="64"/>
      <c r="D137" s="6" t="s">
        <v>101</v>
      </c>
      <c r="E137" s="177" t="s">
        <v>285</v>
      </c>
      <c r="F137" s="154"/>
      <c r="G137" s="2"/>
    </row>
    <row r="138" spans="1:7" ht="14.25" x14ac:dyDescent="0.2">
      <c r="A138" s="158"/>
      <c r="B138" s="23" t="s">
        <v>175</v>
      </c>
      <c r="C138" s="64"/>
      <c r="D138" s="6" t="s">
        <v>101</v>
      </c>
      <c r="E138" s="177">
        <v>0.996</v>
      </c>
      <c r="F138" s="154"/>
      <c r="G138" s="2"/>
    </row>
    <row r="139" spans="1:7" ht="14.25" x14ac:dyDescent="0.2">
      <c r="A139" s="158"/>
      <c r="B139" s="23" t="s">
        <v>176</v>
      </c>
      <c r="C139" s="64"/>
      <c r="D139" s="6" t="s">
        <v>101</v>
      </c>
      <c r="E139" s="177" t="s">
        <v>285</v>
      </c>
      <c r="F139" s="161"/>
      <c r="G139" s="2"/>
    </row>
    <row r="140" spans="1:7" ht="14.25" x14ac:dyDescent="0.2">
      <c r="A140" s="159" t="s">
        <v>180</v>
      </c>
      <c r="B140" s="24"/>
      <c r="C140" s="64" t="s">
        <v>181</v>
      </c>
      <c r="D140" s="30"/>
      <c r="E140" s="176"/>
      <c r="F140" s="162"/>
      <c r="G140" s="2"/>
    </row>
    <row r="141" spans="1:7" ht="14.25" x14ac:dyDescent="0.2">
      <c r="A141" s="158"/>
      <c r="B141" s="22" t="s">
        <v>127</v>
      </c>
      <c r="C141" s="64"/>
      <c r="D141" s="26" t="s">
        <v>174</v>
      </c>
      <c r="E141" s="173" t="s">
        <v>285</v>
      </c>
      <c r="F141" s="154"/>
      <c r="G141" s="2"/>
    </row>
    <row r="142" spans="1:7" ht="14.25" x14ac:dyDescent="0.2">
      <c r="A142" s="158"/>
      <c r="B142" s="57" t="s">
        <v>128</v>
      </c>
      <c r="C142" s="64"/>
      <c r="D142" s="26" t="s">
        <v>174</v>
      </c>
      <c r="E142" s="173" t="s">
        <v>285</v>
      </c>
      <c r="F142" s="154"/>
      <c r="G142" s="2"/>
    </row>
    <row r="143" spans="1:7" ht="14.25" x14ac:dyDescent="0.2">
      <c r="A143" s="158"/>
      <c r="B143" s="23" t="s">
        <v>175</v>
      </c>
      <c r="C143" s="64"/>
      <c r="D143" s="26" t="s">
        <v>174</v>
      </c>
      <c r="E143" s="173">
        <v>282</v>
      </c>
      <c r="F143" s="154"/>
      <c r="G143" s="2"/>
    </row>
    <row r="144" spans="1:7" ht="14.25" x14ac:dyDescent="0.2">
      <c r="A144" s="158"/>
      <c r="B144" s="23" t="s">
        <v>176</v>
      </c>
      <c r="C144" s="64"/>
      <c r="D144" s="26" t="s">
        <v>174</v>
      </c>
      <c r="E144" s="178" t="s">
        <v>285</v>
      </c>
      <c r="F144" s="154"/>
      <c r="G144" s="2"/>
    </row>
    <row r="145" spans="1:7" ht="14.25" x14ac:dyDescent="0.2">
      <c r="A145" s="163" t="s">
        <v>182</v>
      </c>
      <c r="B145" s="158"/>
      <c r="C145" s="13" t="s">
        <v>183</v>
      </c>
      <c r="D145" s="12"/>
      <c r="E145" s="174"/>
      <c r="F145" s="156"/>
      <c r="G145" s="2"/>
    </row>
    <row r="146" spans="1:7" ht="14.25" x14ac:dyDescent="0.2">
      <c r="A146" s="18" t="s">
        <v>184</v>
      </c>
      <c r="B146" s="12"/>
      <c r="C146" s="40"/>
      <c r="D146" s="12"/>
      <c r="E146" s="174"/>
      <c r="F146" s="156"/>
      <c r="G146" s="2"/>
    </row>
    <row r="147" spans="1:7" ht="14.25" x14ac:dyDescent="0.2">
      <c r="A147" s="11"/>
      <c r="B147" s="56" t="s">
        <v>127</v>
      </c>
      <c r="C147" s="40"/>
      <c r="D147" s="26" t="s">
        <v>174</v>
      </c>
      <c r="E147" s="173" t="s">
        <v>285</v>
      </c>
      <c r="F147" s="154"/>
      <c r="G147" s="2"/>
    </row>
    <row r="148" spans="1:7" ht="14.25" x14ac:dyDescent="0.2">
      <c r="A148" s="11"/>
      <c r="B148" s="57" t="s">
        <v>128</v>
      </c>
      <c r="C148" s="40"/>
      <c r="D148" s="26" t="s">
        <v>174</v>
      </c>
      <c r="E148" s="173" t="s">
        <v>285</v>
      </c>
      <c r="F148" s="154"/>
      <c r="G148" s="2"/>
    </row>
    <row r="149" spans="1:7" ht="25.5" x14ac:dyDescent="0.2">
      <c r="A149" s="11"/>
      <c r="B149" s="57" t="s">
        <v>129</v>
      </c>
      <c r="C149" s="40"/>
      <c r="D149" s="26" t="s">
        <v>174</v>
      </c>
      <c r="E149" s="173">
        <v>51.43</v>
      </c>
      <c r="F149" s="154" t="s">
        <v>287</v>
      </c>
      <c r="G149" s="2"/>
    </row>
    <row r="150" spans="1:7" ht="14.25" x14ac:dyDescent="0.2">
      <c r="A150" s="11"/>
      <c r="B150" s="58" t="s">
        <v>130</v>
      </c>
      <c r="C150" s="40"/>
      <c r="D150" s="26" t="s">
        <v>174</v>
      </c>
      <c r="E150" s="173" t="s">
        <v>285</v>
      </c>
      <c r="F150" s="154"/>
      <c r="G150" s="2"/>
    </row>
    <row r="151" spans="1:7" ht="14.25" x14ac:dyDescent="0.2">
      <c r="A151" s="18" t="s">
        <v>185</v>
      </c>
      <c r="B151" s="11"/>
      <c r="C151" s="40"/>
      <c r="D151" s="11"/>
      <c r="E151" s="179"/>
      <c r="F151" s="156"/>
      <c r="G151" s="2"/>
    </row>
    <row r="152" spans="1:7" ht="14.25" x14ac:dyDescent="0.2">
      <c r="A152" s="11"/>
      <c r="B152" s="56" t="s">
        <v>127</v>
      </c>
      <c r="C152" s="40"/>
      <c r="D152" s="26" t="s">
        <v>174</v>
      </c>
      <c r="E152" s="173" t="s">
        <v>285</v>
      </c>
      <c r="F152" s="154"/>
      <c r="G152" s="2"/>
    </row>
    <row r="153" spans="1:7" ht="14.25" x14ac:dyDescent="0.2">
      <c r="A153" s="11"/>
      <c r="B153" s="57" t="s">
        <v>128</v>
      </c>
      <c r="C153" s="40"/>
      <c r="D153" s="26" t="s">
        <v>174</v>
      </c>
      <c r="E153" s="173" t="s">
        <v>285</v>
      </c>
      <c r="F153" s="154"/>
      <c r="G153" s="2"/>
    </row>
    <row r="154" spans="1:7" ht="25.5" x14ac:dyDescent="0.2">
      <c r="A154" s="11"/>
      <c r="B154" s="57" t="s">
        <v>129</v>
      </c>
      <c r="C154" s="40"/>
      <c r="D154" s="26" t="s">
        <v>174</v>
      </c>
      <c r="E154" s="173">
        <v>38.74</v>
      </c>
      <c r="F154" s="154" t="s">
        <v>287</v>
      </c>
      <c r="G154" s="2"/>
    </row>
    <row r="155" spans="1:7" ht="14.25" x14ac:dyDescent="0.2">
      <c r="A155" s="11"/>
      <c r="B155" s="58" t="s">
        <v>130</v>
      </c>
      <c r="C155" s="40"/>
      <c r="D155" s="26" t="s">
        <v>174</v>
      </c>
      <c r="E155" s="173" t="s">
        <v>285</v>
      </c>
      <c r="F155" s="154"/>
      <c r="G155" s="2"/>
    </row>
    <row r="156" spans="1:7" ht="14.25" x14ac:dyDescent="0.2">
      <c r="A156" s="18" t="s">
        <v>186</v>
      </c>
      <c r="B156" s="11"/>
      <c r="C156" s="40"/>
      <c r="D156" s="11"/>
      <c r="E156" s="179"/>
      <c r="F156" s="156"/>
      <c r="G156" s="2"/>
    </row>
    <row r="157" spans="1:7" ht="14.25" x14ac:dyDescent="0.2">
      <c r="A157" s="18"/>
      <c r="B157" s="56" t="s">
        <v>127</v>
      </c>
      <c r="C157" s="40"/>
      <c r="D157" s="26" t="s">
        <v>174</v>
      </c>
      <c r="E157" s="173" t="s">
        <v>285</v>
      </c>
      <c r="F157" s="154"/>
      <c r="G157" s="2"/>
    </row>
    <row r="158" spans="1:7" ht="14.25" x14ac:dyDescent="0.2">
      <c r="A158" s="18"/>
      <c r="B158" s="57" t="s">
        <v>128</v>
      </c>
      <c r="C158" s="40"/>
      <c r="D158" s="26" t="s">
        <v>174</v>
      </c>
      <c r="E158" s="173" t="s">
        <v>285</v>
      </c>
      <c r="F158" s="154"/>
      <c r="G158" s="2"/>
    </row>
    <row r="159" spans="1:7" ht="38.25" x14ac:dyDescent="0.2">
      <c r="A159" s="18"/>
      <c r="B159" s="57" t="s">
        <v>129</v>
      </c>
      <c r="C159" s="40"/>
      <c r="D159" s="26" t="s">
        <v>174</v>
      </c>
      <c r="E159" s="173">
        <v>12.69</v>
      </c>
      <c r="F159" s="154" t="s">
        <v>288</v>
      </c>
      <c r="G159" s="2"/>
    </row>
    <row r="160" spans="1:7" ht="14.25" x14ac:dyDescent="0.2">
      <c r="A160" s="18"/>
      <c r="B160" s="58" t="s">
        <v>130</v>
      </c>
      <c r="C160" s="40"/>
      <c r="D160" s="26" t="s">
        <v>174</v>
      </c>
      <c r="E160" s="173" t="s">
        <v>285</v>
      </c>
      <c r="F160" s="154"/>
      <c r="G160" s="2"/>
    </row>
    <row r="161" spans="1:7" ht="14.25" x14ac:dyDescent="0.2">
      <c r="A161" s="18" t="s">
        <v>187</v>
      </c>
      <c r="B161" s="11"/>
      <c r="C161" s="40"/>
      <c r="D161" s="11"/>
      <c r="E161" s="179"/>
      <c r="F161" s="156"/>
      <c r="G161" s="2"/>
    </row>
    <row r="162" spans="1:7" ht="14.25" x14ac:dyDescent="0.2">
      <c r="A162" s="11"/>
      <c r="B162" s="56" t="s">
        <v>127</v>
      </c>
      <c r="C162" s="40"/>
      <c r="D162" s="26" t="s">
        <v>174</v>
      </c>
      <c r="E162" s="173" t="s">
        <v>285</v>
      </c>
      <c r="F162" s="154"/>
      <c r="G162" s="2"/>
    </row>
    <row r="163" spans="1:7" ht="14.25" x14ac:dyDescent="0.2">
      <c r="A163" s="11"/>
      <c r="B163" s="57" t="s">
        <v>128</v>
      </c>
      <c r="C163" s="40"/>
      <c r="D163" s="26" t="s">
        <v>174</v>
      </c>
      <c r="E163" s="173" t="s">
        <v>285</v>
      </c>
      <c r="F163" s="154"/>
      <c r="G163" s="2"/>
    </row>
    <row r="164" spans="1:7" ht="14.25" x14ac:dyDescent="0.2">
      <c r="A164" s="11"/>
      <c r="B164" s="57" t="s">
        <v>129</v>
      </c>
      <c r="C164" s="40"/>
      <c r="D164" s="26" t="s">
        <v>174</v>
      </c>
      <c r="E164" s="173" t="s">
        <v>285</v>
      </c>
      <c r="F164" s="154"/>
      <c r="G164" s="2"/>
    </row>
    <row r="165" spans="1:7" ht="14.25" x14ac:dyDescent="0.2">
      <c r="A165" s="11"/>
      <c r="B165" s="58" t="s">
        <v>130</v>
      </c>
      <c r="C165" s="40"/>
      <c r="D165" s="29" t="s">
        <v>174</v>
      </c>
      <c r="E165" s="178" t="s">
        <v>285</v>
      </c>
      <c r="F165" s="164"/>
      <c r="G165" s="2"/>
    </row>
    <row r="166" spans="1:7" ht="14.25" x14ac:dyDescent="0.2">
      <c r="A166" s="18" t="s">
        <v>188</v>
      </c>
      <c r="B166" s="12"/>
      <c r="C166" s="40"/>
      <c r="D166" s="12"/>
      <c r="E166" s="174"/>
      <c r="F166" s="156"/>
      <c r="G166" s="2"/>
    </row>
    <row r="167" spans="1:7" ht="14.25" x14ac:dyDescent="0.2">
      <c r="A167" s="11"/>
      <c r="B167" s="56" t="s">
        <v>127</v>
      </c>
      <c r="C167" s="40"/>
      <c r="D167" s="7" t="s">
        <v>16</v>
      </c>
      <c r="E167" s="173" t="s">
        <v>285</v>
      </c>
      <c r="F167" s="154"/>
      <c r="G167" s="2"/>
    </row>
    <row r="168" spans="1:7" ht="14.25" x14ac:dyDescent="0.2">
      <c r="A168" s="11"/>
      <c r="B168" s="57" t="s">
        <v>128</v>
      </c>
      <c r="C168" s="40"/>
      <c r="D168" s="7" t="s">
        <v>16</v>
      </c>
      <c r="E168" s="173" t="s">
        <v>285</v>
      </c>
      <c r="F168" s="154"/>
      <c r="G168" s="2"/>
    </row>
    <row r="169" spans="1:7" ht="14.25" x14ac:dyDescent="0.2">
      <c r="A169" s="11"/>
      <c r="B169" s="57" t="s">
        <v>129</v>
      </c>
      <c r="C169" s="40"/>
      <c r="D169" s="7" t="s">
        <v>16</v>
      </c>
      <c r="E169" s="173" t="s">
        <v>285</v>
      </c>
      <c r="F169" s="154"/>
      <c r="G169" s="2"/>
    </row>
    <row r="170" spans="1:7" ht="14.25" x14ac:dyDescent="0.2">
      <c r="A170" s="11"/>
      <c r="B170" s="58" t="s">
        <v>130</v>
      </c>
      <c r="C170" s="40"/>
      <c r="D170" s="7" t="s">
        <v>16</v>
      </c>
      <c r="E170" s="173" t="s">
        <v>285</v>
      </c>
      <c r="F170" s="154"/>
      <c r="G170" s="2"/>
    </row>
    <row r="171" spans="1:7" ht="14.25" x14ac:dyDescent="0.2">
      <c r="A171" s="18" t="s">
        <v>189</v>
      </c>
      <c r="B171" s="11"/>
      <c r="C171" s="40"/>
      <c r="D171" s="11"/>
      <c r="E171" s="179"/>
      <c r="F171" s="156"/>
      <c r="G171" s="2"/>
    </row>
    <row r="172" spans="1:7" ht="14.25" x14ac:dyDescent="0.2">
      <c r="A172" s="11"/>
      <c r="B172" s="56" t="s">
        <v>127</v>
      </c>
      <c r="C172" s="40"/>
      <c r="D172" s="7" t="s">
        <v>16</v>
      </c>
      <c r="E172" s="173" t="s">
        <v>285</v>
      </c>
      <c r="F172" s="154"/>
      <c r="G172" s="2"/>
    </row>
    <row r="173" spans="1:7" ht="14.25" x14ac:dyDescent="0.2">
      <c r="A173" s="11"/>
      <c r="B173" s="57" t="s">
        <v>128</v>
      </c>
      <c r="C173" s="40"/>
      <c r="D173" s="7" t="s">
        <v>16</v>
      </c>
      <c r="E173" s="173" t="s">
        <v>285</v>
      </c>
      <c r="F173" s="154"/>
      <c r="G173" s="2"/>
    </row>
    <row r="174" spans="1:7" ht="14.25" x14ac:dyDescent="0.2">
      <c r="A174" s="11"/>
      <c r="B174" s="57" t="s">
        <v>129</v>
      </c>
      <c r="C174" s="40"/>
      <c r="D174" s="7" t="s">
        <v>16</v>
      </c>
      <c r="E174" s="173" t="s">
        <v>285</v>
      </c>
      <c r="F174" s="154"/>
      <c r="G174" s="2"/>
    </row>
    <row r="175" spans="1:7" ht="14.25" x14ac:dyDescent="0.2">
      <c r="A175" s="11"/>
      <c r="B175" s="58" t="s">
        <v>130</v>
      </c>
      <c r="C175" s="40"/>
      <c r="D175" s="7" t="s">
        <v>16</v>
      </c>
      <c r="E175" s="173" t="s">
        <v>285</v>
      </c>
      <c r="F175" s="154"/>
      <c r="G175" s="2"/>
    </row>
    <row r="176" spans="1:7" ht="14.25" x14ac:dyDescent="0.2">
      <c r="A176" s="18" t="s">
        <v>190</v>
      </c>
      <c r="B176" s="11"/>
      <c r="C176" s="40"/>
      <c r="D176" s="11"/>
      <c r="E176" s="179"/>
      <c r="F176" s="156"/>
      <c r="G176" s="2"/>
    </row>
    <row r="177" spans="1:7" ht="14.25" x14ac:dyDescent="0.2">
      <c r="A177" s="18"/>
      <c r="B177" s="56" t="s">
        <v>127</v>
      </c>
      <c r="C177" s="40"/>
      <c r="D177" s="7" t="s">
        <v>16</v>
      </c>
      <c r="E177" s="173" t="s">
        <v>285</v>
      </c>
      <c r="F177" s="154"/>
      <c r="G177" s="2"/>
    </row>
    <row r="178" spans="1:7" ht="14.25" x14ac:dyDescent="0.2">
      <c r="A178" s="18"/>
      <c r="B178" s="57" t="s">
        <v>128</v>
      </c>
      <c r="C178" s="40"/>
      <c r="D178" s="7" t="s">
        <v>16</v>
      </c>
      <c r="E178" s="173" t="s">
        <v>285</v>
      </c>
      <c r="F178" s="154"/>
      <c r="G178" s="2"/>
    </row>
    <row r="179" spans="1:7" ht="14.25" x14ac:dyDescent="0.2">
      <c r="A179" s="18"/>
      <c r="B179" s="57" t="s">
        <v>129</v>
      </c>
      <c r="C179" s="40"/>
      <c r="D179" s="7" t="s">
        <v>16</v>
      </c>
      <c r="E179" s="173" t="s">
        <v>285</v>
      </c>
      <c r="F179" s="154"/>
      <c r="G179" s="2"/>
    </row>
    <row r="180" spans="1:7" ht="14.25" x14ac:dyDescent="0.2">
      <c r="A180" s="18"/>
      <c r="B180" s="58" t="s">
        <v>130</v>
      </c>
      <c r="C180" s="40"/>
      <c r="D180" s="7" t="s">
        <v>16</v>
      </c>
      <c r="E180" s="173" t="s">
        <v>285</v>
      </c>
      <c r="F180" s="154"/>
      <c r="G180" s="2"/>
    </row>
    <row r="181" spans="1:7" ht="14.25" x14ac:dyDescent="0.2">
      <c r="A181" s="18" t="s">
        <v>191</v>
      </c>
      <c r="B181" s="11"/>
      <c r="C181" s="40"/>
      <c r="D181" s="11"/>
      <c r="E181" s="179"/>
      <c r="F181" s="156"/>
      <c r="G181" s="2"/>
    </row>
    <row r="182" spans="1:7" ht="14.25" x14ac:dyDescent="0.2">
      <c r="A182" s="11"/>
      <c r="B182" s="56" t="s">
        <v>127</v>
      </c>
      <c r="C182" s="40"/>
      <c r="D182" s="7" t="s">
        <v>16</v>
      </c>
      <c r="E182" s="173" t="s">
        <v>285</v>
      </c>
      <c r="F182" s="154"/>
      <c r="G182" s="2"/>
    </row>
    <row r="183" spans="1:7" ht="14.25" x14ac:dyDescent="0.2">
      <c r="A183" s="11"/>
      <c r="B183" s="57" t="s">
        <v>128</v>
      </c>
      <c r="C183" s="40"/>
      <c r="D183" s="7" t="s">
        <v>16</v>
      </c>
      <c r="E183" s="173" t="s">
        <v>285</v>
      </c>
      <c r="F183" s="154"/>
      <c r="G183" s="2"/>
    </row>
    <row r="184" spans="1:7" ht="14.25" x14ac:dyDescent="0.2">
      <c r="A184" s="11"/>
      <c r="B184" s="57" t="s">
        <v>129</v>
      </c>
      <c r="C184" s="40"/>
      <c r="D184" s="7" t="s">
        <v>16</v>
      </c>
      <c r="E184" s="173" t="s">
        <v>285</v>
      </c>
      <c r="F184" s="154"/>
      <c r="G184" s="2"/>
    </row>
    <row r="185" spans="1:7" ht="14.25" x14ac:dyDescent="0.2">
      <c r="A185" s="11"/>
      <c r="B185" s="58" t="s">
        <v>130</v>
      </c>
      <c r="C185" s="40"/>
      <c r="D185" s="7" t="s">
        <v>16</v>
      </c>
      <c r="E185" s="178" t="s">
        <v>285</v>
      </c>
      <c r="F185" s="164"/>
      <c r="G185" s="2"/>
    </row>
    <row r="186" spans="1:7" ht="18" x14ac:dyDescent="0.2">
      <c r="A186" s="74" t="s">
        <v>25</v>
      </c>
      <c r="B186" s="2"/>
      <c r="C186" s="40"/>
      <c r="D186" s="12"/>
      <c r="E186" s="174"/>
      <c r="F186" s="156"/>
      <c r="G186" s="2"/>
    </row>
    <row r="187" spans="1:7" ht="14.25" x14ac:dyDescent="0.2">
      <c r="A187" s="148" t="s">
        <v>192</v>
      </c>
      <c r="B187" s="69"/>
      <c r="C187" s="78" t="s">
        <v>193</v>
      </c>
      <c r="D187" s="75"/>
      <c r="E187" s="180"/>
      <c r="F187" s="165"/>
      <c r="G187" s="2"/>
    </row>
    <row r="188" spans="1:7" ht="14.25" x14ac:dyDescent="0.2">
      <c r="A188" s="166"/>
      <c r="B188" s="56" t="s">
        <v>127</v>
      </c>
      <c r="C188" s="78"/>
      <c r="D188" s="7" t="s">
        <v>16</v>
      </c>
      <c r="E188" s="181" t="s">
        <v>285</v>
      </c>
      <c r="F188" s="167"/>
      <c r="G188" s="2"/>
    </row>
    <row r="189" spans="1:7" ht="14.25" x14ac:dyDescent="0.2">
      <c r="A189" s="166"/>
      <c r="B189" s="57" t="s">
        <v>128</v>
      </c>
      <c r="C189" s="78"/>
      <c r="D189" s="7" t="s">
        <v>16</v>
      </c>
      <c r="E189" s="182" t="s">
        <v>285</v>
      </c>
      <c r="F189" s="168"/>
      <c r="G189" s="2"/>
    </row>
    <row r="190" spans="1:7" ht="14.25" x14ac:dyDescent="0.2">
      <c r="A190" s="166"/>
      <c r="B190" s="57" t="s">
        <v>176</v>
      </c>
      <c r="C190" s="78"/>
      <c r="D190" s="7" t="s">
        <v>16</v>
      </c>
      <c r="E190" s="182" t="s">
        <v>285</v>
      </c>
      <c r="F190" s="168"/>
      <c r="G190" s="2"/>
    </row>
    <row r="191" spans="1:7" ht="14.25" x14ac:dyDescent="0.2">
      <c r="A191" s="166"/>
      <c r="B191" s="57" t="s">
        <v>194</v>
      </c>
      <c r="C191" s="78"/>
      <c r="D191" s="7" t="s">
        <v>16</v>
      </c>
      <c r="E191" s="182">
        <v>0</v>
      </c>
      <c r="F191" s="168"/>
      <c r="G191" s="2"/>
    </row>
    <row r="192" spans="1:7" ht="14.25" x14ac:dyDescent="0.2">
      <c r="A192" s="166"/>
      <c r="B192" s="166"/>
      <c r="C192" s="78" t="s">
        <v>195</v>
      </c>
      <c r="D192" s="80"/>
      <c r="E192" s="193"/>
      <c r="F192" s="200"/>
      <c r="G192" s="2"/>
    </row>
    <row r="193" spans="1:7" ht="51" x14ac:dyDescent="0.2">
      <c r="A193" s="11"/>
      <c r="B193" s="57" t="s">
        <v>196</v>
      </c>
      <c r="C193" s="40"/>
      <c r="D193" s="79" t="s">
        <v>76</v>
      </c>
      <c r="E193" s="183">
        <v>0</v>
      </c>
      <c r="F193" s="168"/>
      <c r="G193" s="2"/>
    </row>
    <row r="194" spans="1:7" ht="14.25" x14ac:dyDescent="0.2">
      <c r="A194" s="11"/>
      <c r="B194" s="11"/>
      <c r="C194" s="40"/>
      <c r="D194" s="11"/>
      <c r="E194" s="179"/>
      <c r="F194" s="156"/>
      <c r="G194" s="2"/>
    </row>
    <row r="195" spans="1:7" ht="14.25" x14ac:dyDescent="0.2">
      <c r="A195" s="148" t="s">
        <v>197</v>
      </c>
      <c r="B195" s="57" t="s">
        <v>198</v>
      </c>
      <c r="C195" s="78" t="s">
        <v>199</v>
      </c>
      <c r="D195" s="7" t="s">
        <v>16</v>
      </c>
      <c r="E195" s="182">
        <v>0</v>
      </c>
      <c r="F195" s="168"/>
      <c r="G195" s="2"/>
    </row>
    <row r="196" spans="1:7" ht="14.25" x14ac:dyDescent="0.2">
      <c r="A196" s="11"/>
      <c r="B196" s="57" t="s">
        <v>200</v>
      </c>
      <c r="C196" s="78" t="s">
        <v>201</v>
      </c>
      <c r="D196" s="7" t="s">
        <v>16</v>
      </c>
      <c r="E196" s="182">
        <v>0</v>
      </c>
      <c r="F196" s="168"/>
      <c r="G196" s="2"/>
    </row>
    <row r="197" spans="1:7" ht="14.25" x14ac:dyDescent="0.2">
      <c r="A197" s="11"/>
      <c r="B197" s="57" t="s">
        <v>202</v>
      </c>
      <c r="C197" s="78" t="s">
        <v>203</v>
      </c>
      <c r="D197" s="7" t="s">
        <v>16</v>
      </c>
      <c r="E197" s="184">
        <v>0</v>
      </c>
      <c r="F197" s="168"/>
      <c r="G197" s="2"/>
    </row>
    <row r="198" spans="1:7" ht="14.25" x14ac:dyDescent="0.2">
      <c r="A198" s="11"/>
      <c r="B198" s="57" t="s">
        <v>204</v>
      </c>
      <c r="C198" s="78" t="s">
        <v>205</v>
      </c>
      <c r="D198" s="7" t="s">
        <v>16</v>
      </c>
      <c r="E198" s="184">
        <v>0</v>
      </c>
      <c r="F198" s="168"/>
      <c r="G198" s="2"/>
    </row>
    <row r="199" spans="1:7" ht="14.25" x14ac:dyDescent="0.2">
      <c r="A199" s="11"/>
      <c r="B199" s="57" t="s">
        <v>206</v>
      </c>
      <c r="C199" s="78" t="s">
        <v>207</v>
      </c>
      <c r="D199" s="7" t="s">
        <v>16</v>
      </c>
      <c r="E199" s="184">
        <v>0</v>
      </c>
      <c r="F199" s="168"/>
      <c r="G199" s="2"/>
    </row>
    <row r="200" spans="1:7" ht="14.25" x14ac:dyDescent="0.2">
      <c r="A200" s="11"/>
      <c r="B200" s="57" t="s">
        <v>208</v>
      </c>
      <c r="C200" s="78" t="s">
        <v>209</v>
      </c>
      <c r="D200" s="7" t="s">
        <v>16</v>
      </c>
      <c r="E200" s="184">
        <v>0</v>
      </c>
      <c r="F200" s="168"/>
      <c r="G200" s="2"/>
    </row>
    <row r="201" spans="1:7" ht="14.25" x14ac:dyDescent="0.2">
      <c r="A201" s="11"/>
      <c r="B201" s="57" t="s">
        <v>210</v>
      </c>
      <c r="C201" s="78" t="s">
        <v>211</v>
      </c>
      <c r="D201" s="7" t="s">
        <v>16</v>
      </c>
      <c r="E201" s="184">
        <v>0</v>
      </c>
      <c r="F201" s="168"/>
      <c r="G201" s="2"/>
    </row>
    <row r="202" spans="1:7" ht="14.25" x14ac:dyDescent="0.2">
      <c r="A202" s="11"/>
      <c r="B202" s="57" t="s">
        <v>212</v>
      </c>
      <c r="C202" s="78" t="s">
        <v>213</v>
      </c>
      <c r="D202" s="7" t="s">
        <v>16</v>
      </c>
      <c r="E202" s="184">
        <v>0</v>
      </c>
      <c r="F202" s="168"/>
      <c r="G202" s="2"/>
    </row>
    <row r="203" spans="1:7" ht="14.25" x14ac:dyDescent="0.2">
      <c r="A203" s="11"/>
      <c r="B203" s="58" t="s">
        <v>214</v>
      </c>
      <c r="C203" s="78" t="s">
        <v>215</v>
      </c>
      <c r="D203" s="7" t="s">
        <v>16</v>
      </c>
      <c r="E203" s="184">
        <v>0</v>
      </c>
      <c r="F203" s="168"/>
      <c r="G203" s="2"/>
    </row>
    <row r="204" spans="1:7" ht="14.25" x14ac:dyDescent="0.2">
      <c r="A204" s="148" t="s">
        <v>216</v>
      </c>
      <c r="B204" s="69"/>
      <c r="C204" s="81" t="s">
        <v>217</v>
      </c>
      <c r="D204" s="11"/>
      <c r="E204" s="179"/>
      <c r="F204" s="156"/>
      <c r="G204" s="2"/>
    </row>
    <row r="205" spans="1:7" ht="14.25" x14ac:dyDescent="0.2">
      <c r="A205" s="11"/>
      <c r="B205" s="82" t="s">
        <v>218</v>
      </c>
      <c r="C205" s="81"/>
      <c r="D205" s="7" t="s">
        <v>16</v>
      </c>
      <c r="E205" s="184">
        <v>0</v>
      </c>
      <c r="F205" s="169"/>
      <c r="G205" s="2"/>
    </row>
    <row r="206" spans="1:7" ht="14.25" x14ac:dyDescent="0.2">
      <c r="A206" s="11"/>
      <c r="B206" s="51" t="s">
        <v>219</v>
      </c>
      <c r="C206" s="81"/>
      <c r="D206" s="7" t="s">
        <v>16</v>
      </c>
      <c r="E206" s="184">
        <v>0</v>
      </c>
      <c r="F206" s="170"/>
      <c r="G206" s="2"/>
    </row>
    <row r="207" spans="1:7" ht="14.25" x14ac:dyDescent="0.2">
      <c r="A207" s="11"/>
      <c r="B207" s="51" t="s">
        <v>220</v>
      </c>
      <c r="C207" s="81"/>
      <c r="D207" s="7" t="s">
        <v>16</v>
      </c>
      <c r="E207" s="184">
        <v>0</v>
      </c>
      <c r="F207" s="170"/>
      <c r="G207" s="2"/>
    </row>
    <row r="208" spans="1:7" ht="14.25" x14ac:dyDescent="0.2">
      <c r="A208" s="11"/>
      <c r="B208" s="51" t="s">
        <v>221</v>
      </c>
      <c r="C208" s="81"/>
      <c r="D208" s="7" t="s">
        <v>16</v>
      </c>
      <c r="E208" s="184">
        <v>0</v>
      </c>
      <c r="F208" s="170"/>
      <c r="G208" s="2"/>
    </row>
    <row r="209" spans="1:7" ht="14.25" x14ac:dyDescent="0.2">
      <c r="A209" s="11"/>
      <c r="B209" s="51" t="s">
        <v>222</v>
      </c>
      <c r="C209" s="81"/>
      <c r="D209" s="7" t="s">
        <v>16</v>
      </c>
      <c r="E209" s="184">
        <v>0</v>
      </c>
      <c r="F209" s="170"/>
      <c r="G209" s="2"/>
    </row>
    <row r="210" spans="1:7" ht="14.25" x14ac:dyDescent="0.2">
      <c r="A210" s="11"/>
      <c r="B210" s="51" t="s">
        <v>223</v>
      </c>
      <c r="C210" s="81"/>
      <c r="D210" s="7" t="s">
        <v>16</v>
      </c>
      <c r="E210" s="184">
        <v>0</v>
      </c>
      <c r="F210" s="170"/>
      <c r="G210" s="2"/>
    </row>
    <row r="211" spans="1:7" ht="14.25" x14ac:dyDescent="0.2">
      <c r="A211" s="11"/>
      <c r="B211" s="51" t="s">
        <v>224</v>
      </c>
      <c r="C211" s="81"/>
      <c r="D211" s="7" t="s">
        <v>16</v>
      </c>
      <c r="E211" s="184">
        <v>0</v>
      </c>
      <c r="F211" s="170"/>
      <c r="G211" s="2"/>
    </row>
    <row r="212" spans="1:7" ht="14.25" x14ac:dyDescent="0.2">
      <c r="A212" s="11"/>
      <c r="B212" s="51" t="s">
        <v>225</v>
      </c>
      <c r="C212" s="81"/>
      <c r="D212" s="7" t="s">
        <v>16</v>
      </c>
      <c r="E212" s="184">
        <v>0</v>
      </c>
      <c r="F212" s="170"/>
      <c r="G212" s="2"/>
    </row>
    <row r="213" spans="1:7" ht="18" x14ac:dyDescent="0.2">
      <c r="A213" s="74" t="s">
        <v>72</v>
      </c>
      <c r="B213" s="2"/>
      <c r="C213" s="40"/>
      <c r="D213" s="11"/>
      <c r="E213" s="179"/>
      <c r="F213" s="156"/>
      <c r="G213" s="2"/>
    </row>
    <row r="214" spans="1:7" ht="14.25" x14ac:dyDescent="0.2">
      <c r="A214" s="148" t="s">
        <v>226</v>
      </c>
      <c r="B214" s="11"/>
      <c r="C214" s="13" t="s">
        <v>227</v>
      </c>
      <c r="D214" s="11"/>
      <c r="E214" s="179"/>
      <c r="F214" s="156"/>
      <c r="G214" s="2"/>
    </row>
    <row r="215" spans="1:7" ht="14.25" x14ac:dyDescent="0.2">
      <c r="A215" s="11"/>
      <c r="B215" s="51" t="s">
        <v>228</v>
      </c>
      <c r="C215" s="40"/>
      <c r="D215" s="7" t="s">
        <v>16</v>
      </c>
      <c r="E215" s="184">
        <v>0</v>
      </c>
      <c r="F215" s="170"/>
      <c r="G215" s="2"/>
    </row>
    <row r="216" spans="1:7" ht="14.25" x14ac:dyDescent="0.2">
      <c r="A216" s="166"/>
      <c r="B216" s="51" t="s">
        <v>229</v>
      </c>
      <c r="C216" s="40"/>
      <c r="D216" s="83" t="s">
        <v>76</v>
      </c>
      <c r="E216" s="185">
        <v>0</v>
      </c>
      <c r="F216" s="170"/>
      <c r="G216" s="2"/>
    </row>
    <row r="217" spans="1:7" ht="14.25" x14ac:dyDescent="0.2">
      <c r="A217" s="148" t="s">
        <v>230</v>
      </c>
      <c r="B217" s="69"/>
      <c r="C217" s="13" t="s">
        <v>231</v>
      </c>
      <c r="D217" s="11"/>
      <c r="E217" s="179"/>
      <c r="F217" s="156"/>
      <c r="G217" s="2"/>
    </row>
    <row r="218" spans="1:7" ht="14.25" x14ac:dyDescent="0.2">
      <c r="A218" s="11"/>
      <c r="B218" s="51" t="s">
        <v>228</v>
      </c>
      <c r="C218" s="40"/>
      <c r="D218" s="7" t="s">
        <v>16</v>
      </c>
      <c r="E218" s="184">
        <v>0</v>
      </c>
      <c r="F218" s="170"/>
      <c r="G218" s="2"/>
    </row>
    <row r="219" spans="1:7" ht="14.25" x14ac:dyDescent="0.2">
      <c r="A219" s="11"/>
      <c r="B219" s="51" t="s">
        <v>229</v>
      </c>
      <c r="C219" s="40"/>
      <c r="D219" s="83" t="s">
        <v>76</v>
      </c>
      <c r="E219" s="185">
        <v>0</v>
      </c>
      <c r="F219" s="170"/>
      <c r="G219" s="2"/>
    </row>
    <row r="220" spans="1:7" x14ac:dyDescent="0.25">
      <c r="A220" s="2"/>
      <c r="B220" s="2"/>
      <c r="C220" s="39"/>
      <c r="D220" s="11"/>
      <c r="E220" s="2"/>
      <c r="F220" s="2"/>
      <c r="G220" s="2"/>
    </row>
    <row r="237" spans="8:11" hidden="1" x14ac:dyDescent="0.25">
      <c r="H237" s="85"/>
      <c r="I237" s="85"/>
      <c r="J237" s="85"/>
      <c r="K237" s="85"/>
    </row>
    <row r="238" spans="8:11" hidden="1" x14ac:dyDescent="0.25">
      <c r="H238" s="85"/>
      <c r="I238" s="85"/>
      <c r="J238" s="85"/>
      <c r="K238" s="85"/>
    </row>
    <row r="239" spans="8:11" hidden="1" x14ac:dyDescent="0.25">
      <c r="H239" s="85"/>
      <c r="I239" s="85"/>
      <c r="J239" s="85"/>
      <c r="K239" s="85"/>
    </row>
    <row r="240" spans="8:11" hidden="1" x14ac:dyDescent="0.25">
      <c r="H240" s="85"/>
      <c r="I240" s="85"/>
      <c r="J240" s="85"/>
      <c r="K240" s="85"/>
    </row>
    <row r="241" spans="7:11" hidden="1" x14ac:dyDescent="0.25">
      <c r="H241" s="85"/>
      <c r="I241" s="85"/>
      <c r="J241" s="85"/>
      <c r="K241" s="85"/>
    </row>
    <row r="242" spans="7:11" hidden="1" x14ac:dyDescent="0.25">
      <c r="H242" s="85"/>
      <c r="I242" s="85"/>
      <c r="J242" s="85"/>
      <c r="K242" s="85"/>
    </row>
    <row r="243" spans="7:11" hidden="1" x14ac:dyDescent="0.25">
      <c r="H243" s="85"/>
      <c r="I243" s="85"/>
      <c r="J243" s="85"/>
      <c r="K243" s="85"/>
    </row>
    <row r="244" spans="7:11" hidden="1" x14ac:dyDescent="0.25">
      <c r="H244" s="85"/>
      <c r="I244" s="85"/>
      <c r="J244" s="85"/>
      <c r="K244" s="85"/>
    </row>
    <row r="245" spans="7:11" hidden="1" x14ac:dyDescent="0.25">
      <c r="H245" s="85"/>
      <c r="I245" s="85"/>
      <c r="J245" s="85"/>
      <c r="K245" s="85"/>
    </row>
    <row r="246" spans="7:11" hidden="1" x14ac:dyDescent="0.25">
      <c r="H246" s="85"/>
      <c r="I246" s="85"/>
      <c r="J246" s="85"/>
      <c r="K246" s="85"/>
    </row>
    <row r="247" spans="7:11" hidden="1" x14ac:dyDescent="0.25">
      <c r="H247" s="85"/>
      <c r="I247" s="85"/>
      <c r="J247" s="85"/>
      <c r="K247" s="85"/>
    </row>
    <row r="248" spans="7:11" hidden="1" x14ac:dyDescent="0.25">
      <c r="H248" s="85"/>
      <c r="I248" s="85"/>
      <c r="J248" s="85"/>
      <c r="K248" s="85"/>
    </row>
    <row r="249" spans="7:11" hidden="1" x14ac:dyDescent="0.25">
      <c r="H249" s="85"/>
      <c r="I249" s="85"/>
      <c r="J249" s="85"/>
      <c r="K249" s="85"/>
    </row>
    <row r="250" spans="7:11" hidden="1" x14ac:dyDescent="0.25">
      <c r="H250" s="85"/>
      <c r="I250" s="85"/>
      <c r="J250" s="85"/>
      <c r="K250" s="85"/>
    </row>
    <row r="251" spans="7:11" hidden="1" x14ac:dyDescent="0.25">
      <c r="H251" s="85"/>
      <c r="I251" s="85"/>
      <c r="J251" s="85"/>
      <c r="K251" s="85"/>
    </row>
    <row r="252" spans="7:11" hidden="1" x14ac:dyDescent="0.25">
      <c r="H252" s="85"/>
      <c r="I252" s="85"/>
      <c r="J252" s="85"/>
      <c r="K252" s="85"/>
    </row>
    <row r="253" spans="7:11" hidden="1" x14ac:dyDescent="0.25">
      <c r="H253" s="85"/>
      <c r="I253" s="85"/>
      <c r="J253" s="85"/>
      <c r="K253" s="85"/>
    </row>
    <row r="254" spans="7:11" hidden="1" x14ac:dyDescent="0.25">
      <c r="G254" s="86"/>
      <c r="H254" s="85"/>
      <c r="I254" s="85"/>
      <c r="J254" s="85"/>
      <c r="K254" s="85"/>
    </row>
    <row r="255" spans="7:11" hidden="1" x14ac:dyDescent="0.25">
      <c r="G255" s="86"/>
      <c r="H255" s="85"/>
      <c r="I255" s="85"/>
      <c r="J255" s="85"/>
      <c r="K255" s="85"/>
    </row>
    <row r="285" spans="4:4" hidden="1" x14ac:dyDescent="0.25">
      <c r="D285" s="43"/>
    </row>
    <row r="286" spans="4:4" hidden="1" x14ac:dyDescent="0.25">
      <c r="D286" s="43"/>
    </row>
    <row r="287" spans="4:4" hidden="1" x14ac:dyDescent="0.25">
      <c r="D287" s="43"/>
    </row>
    <row r="288" spans="4:4" hidden="1" x14ac:dyDescent="0.25">
      <c r="D288" s="43"/>
    </row>
    <row r="289" spans="4:4" hidden="1" x14ac:dyDescent="0.25">
      <c r="D289" s="43"/>
    </row>
    <row r="290" spans="4:4" hidden="1" x14ac:dyDescent="0.25">
      <c r="D290" s="43"/>
    </row>
    <row r="291" spans="4:4" hidden="1" x14ac:dyDescent="0.25">
      <c r="D291" s="43"/>
    </row>
    <row r="292" spans="4:4" hidden="1" x14ac:dyDescent="0.25">
      <c r="D292" s="43"/>
    </row>
    <row r="293" spans="4:4" hidden="1" x14ac:dyDescent="0.25">
      <c r="D293" s="43"/>
    </row>
    <row r="294" spans="4:4" hidden="1" x14ac:dyDescent="0.25">
      <c r="D294" s="43"/>
    </row>
    <row r="295" spans="4:4" hidden="1" x14ac:dyDescent="0.25">
      <c r="D295" s="43"/>
    </row>
    <row r="296" spans="4:4" hidden="1" x14ac:dyDescent="0.25">
      <c r="D296" s="43"/>
    </row>
    <row r="297" spans="4:4" hidden="1" x14ac:dyDescent="0.25">
      <c r="D297" s="43"/>
    </row>
    <row r="298" spans="4:4" hidden="1" x14ac:dyDescent="0.25">
      <c r="D298" s="43"/>
    </row>
    <row r="299" spans="4:4" hidden="1" x14ac:dyDescent="0.25">
      <c r="D299" s="43"/>
    </row>
    <row r="300" spans="4:4" hidden="1" x14ac:dyDescent="0.25">
      <c r="D300" s="43"/>
    </row>
    <row r="301" spans="4:4" hidden="1" x14ac:dyDescent="0.25">
      <c r="D301" s="43"/>
    </row>
    <row r="302" spans="4:4" hidden="1" x14ac:dyDescent="0.25">
      <c r="D302" s="43"/>
    </row>
    <row r="303" spans="4:4" hidden="1" x14ac:dyDescent="0.25">
      <c r="D303" s="43"/>
    </row>
    <row r="304" spans="4:4" hidden="1" x14ac:dyDescent="0.25">
      <c r="D304" s="43"/>
    </row>
    <row r="305" spans="4:4" hidden="1" x14ac:dyDescent="0.25">
      <c r="D305" s="43"/>
    </row>
    <row r="306" spans="4:4" hidden="1" x14ac:dyDescent="0.25">
      <c r="D306" s="43"/>
    </row>
    <row r="307" spans="4:4" hidden="1" x14ac:dyDescent="0.25">
      <c r="D307" s="43"/>
    </row>
    <row r="308" spans="4:4" hidden="1" x14ac:dyDescent="0.25">
      <c r="D308" s="43"/>
    </row>
    <row r="309" spans="4:4" hidden="1" x14ac:dyDescent="0.25">
      <c r="D309" s="43"/>
    </row>
    <row r="310" spans="4:4" hidden="1" x14ac:dyDescent="0.25">
      <c r="D310" s="43"/>
    </row>
    <row r="311" spans="4:4" hidden="1" x14ac:dyDescent="0.25">
      <c r="D311" s="43"/>
    </row>
    <row r="312" spans="4:4" hidden="1" x14ac:dyDescent="0.25">
      <c r="D312" s="43"/>
    </row>
    <row r="313" spans="4:4" hidden="1" x14ac:dyDescent="0.25">
      <c r="D313" s="43"/>
    </row>
    <row r="314" spans="4:4" hidden="1" x14ac:dyDescent="0.25">
      <c r="D314" s="43"/>
    </row>
    <row r="315" spans="4:4" hidden="1" x14ac:dyDescent="0.25">
      <c r="D315" s="43"/>
    </row>
    <row r="316" spans="4:4" hidden="1" x14ac:dyDescent="0.25">
      <c r="D316" s="43"/>
    </row>
    <row r="317" spans="4:4" hidden="1" x14ac:dyDescent="0.25">
      <c r="D317" s="43"/>
    </row>
    <row r="318" spans="4:4" hidden="1" x14ac:dyDescent="0.25">
      <c r="D318" s="43"/>
    </row>
    <row r="319" spans="4:4" hidden="1" x14ac:dyDescent="0.25">
      <c r="D319" s="43"/>
    </row>
    <row r="320" spans="4:4" hidden="1" x14ac:dyDescent="0.25">
      <c r="D320" s="43"/>
    </row>
    <row r="321" spans="4:4" hidden="1" x14ac:dyDescent="0.25">
      <c r="D321" s="43"/>
    </row>
    <row r="322" spans="4:4" hidden="1" x14ac:dyDescent="0.25">
      <c r="D322" s="43"/>
    </row>
    <row r="323" spans="4:4" hidden="1" x14ac:dyDescent="0.25">
      <c r="D323" s="43"/>
    </row>
    <row r="324" spans="4:4" hidden="1" x14ac:dyDescent="0.25">
      <c r="D324" s="43"/>
    </row>
    <row r="325" spans="4:4" hidden="1" x14ac:dyDescent="0.25">
      <c r="D325" s="43"/>
    </row>
    <row r="326" spans="4:4" hidden="1" x14ac:dyDescent="0.25">
      <c r="D326" s="43"/>
    </row>
    <row r="327" spans="4:4" hidden="1" x14ac:dyDescent="0.25">
      <c r="D327" s="43"/>
    </row>
    <row r="328" spans="4:4" hidden="1" x14ac:dyDescent="0.25">
      <c r="D328" s="43"/>
    </row>
    <row r="329" spans="4:4" hidden="1" x14ac:dyDescent="0.25">
      <c r="D329" s="43"/>
    </row>
    <row r="330" spans="4:4" hidden="1" x14ac:dyDescent="0.25">
      <c r="D330" s="43"/>
    </row>
    <row r="331" spans="4:4" hidden="1" x14ac:dyDescent="0.25">
      <c r="D331" s="43"/>
    </row>
    <row r="332" spans="4:4" hidden="1" x14ac:dyDescent="0.25">
      <c r="D332" s="43"/>
    </row>
    <row r="333" spans="4:4" hidden="1" x14ac:dyDescent="0.25">
      <c r="D333" s="43"/>
    </row>
    <row r="334" spans="4:4" hidden="1" x14ac:dyDescent="0.25">
      <c r="D334" s="43"/>
    </row>
    <row r="335" spans="4:4" hidden="1" x14ac:dyDescent="0.25">
      <c r="D335" s="43"/>
    </row>
    <row r="336" spans="4:4" hidden="1" x14ac:dyDescent="0.25">
      <c r="D336" s="43"/>
    </row>
    <row r="337" spans="4:4" hidden="1" x14ac:dyDescent="0.25">
      <c r="D337" s="43"/>
    </row>
    <row r="338" spans="4:4" hidden="1" x14ac:dyDescent="0.25">
      <c r="D338" s="43"/>
    </row>
    <row r="339" spans="4:4" hidden="1" x14ac:dyDescent="0.25">
      <c r="D339" s="43"/>
    </row>
    <row r="340" spans="4:4" hidden="1" x14ac:dyDescent="0.25">
      <c r="D340" s="43"/>
    </row>
    <row r="341" spans="4:4" hidden="1" x14ac:dyDescent="0.25">
      <c r="D341" s="43"/>
    </row>
    <row r="342" spans="4:4" hidden="1" x14ac:dyDescent="0.25">
      <c r="D342" s="43"/>
    </row>
    <row r="343" spans="4:4" hidden="1" x14ac:dyDescent="0.25">
      <c r="D343" s="43"/>
    </row>
    <row r="344" spans="4:4" hidden="1" x14ac:dyDescent="0.25">
      <c r="D344" s="43"/>
    </row>
    <row r="345" spans="4:4" hidden="1" x14ac:dyDescent="0.25">
      <c r="D345" s="43"/>
    </row>
    <row r="346" spans="4:4" hidden="1" x14ac:dyDescent="0.25">
      <c r="D346" s="43"/>
    </row>
    <row r="347" spans="4:4" hidden="1" x14ac:dyDescent="0.25">
      <c r="D347" s="43"/>
    </row>
    <row r="348" spans="4:4" hidden="1" x14ac:dyDescent="0.25">
      <c r="D348" s="43"/>
    </row>
    <row r="349" spans="4:4" hidden="1" x14ac:dyDescent="0.25">
      <c r="D349" s="43"/>
    </row>
    <row r="350" spans="4:4" hidden="1" x14ac:dyDescent="0.25">
      <c r="D350" s="43"/>
    </row>
    <row r="351" spans="4:4" hidden="1" x14ac:dyDescent="0.25">
      <c r="D351" s="43"/>
    </row>
    <row r="352" spans="4:4" hidden="1" x14ac:dyDescent="0.25">
      <c r="D352" s="43"/>
    </row>
    <row r="353" spans="4:4" hidden="1" x14ac:dyDescent="0.25">
      <c r="D353" s="43"/>
    </row>
    <row r="354" spans="4:4" hidden="1" x14ac:dyDescent="0.25">
      <c r="D354" s="43"/>
    </row>
    <row r="355" spans="4:4" hidden="1" x14ac:dyDescent="0.25">
      <c r="D355" s="43"/>
    </row>
    <row r="356" spans="4:4" hidden="1" x14ac:dyDescent="0.25">
      <c r="D356" s="43"/>
    </row>
    <row r="357" spans="4:4" hidden="1" x14ac:dyDescent="0.25">
      <c r="D357" s="43"/>
    </row>
    <row r="358" spans="4:4" hidden="1" x14ac:dyDescent="0.25">
      <c r="D358" s="43"/>
    </row>
    <row r="359" spans="4:4" hidden="1" x14ac:dyDescent="0.25">
      <c r="D359" s="43"/>
    </row>
    <row r="360" spans="4:4" hidden="1" x14ac:dyDescent="0.25">
      <c r="D360" s="43"/>
    </row>
    <row r="361" spans="4:4" hidden="1" x14ac:dyDescent="0.25">
      <c r="D361" s="43"/>
    </row>
    <row r="362" spans="4:4" hidden="1" x14ac:dyDescent="0.25">
      <c r="D362" s="43"/>
    </row>
    <row r="363" spans="4:4" hidden="1" x14ac:dyDescent="0.25">
      <c r="D363" s="43"/>
    </row>
    <row r="364" spans="4:4" hidden="1" x14ac:dyDescent="0.25">
      <c r="D364" s="43"/>
    </row>
    <row r="365" spans="4:4" hidden="1" x14ac:dyDescent="0.25">
      <c r="D365" s="43"/>
    </row>
    <row r="366" spans="4:4" hidden="1" x14ac:dyDescent="0.25">
      <c r="D366" s="43"/>
    </row>
    <row r="367" spans="4:4" hidden="1" x14ac:dyDescent="0.25">
      <c r="D367" s="43"/>
    </row>
    <row r="368" spans="4:4" hidden="1" x14ac:dyDescent="0.25">
      <c r="D368" s="43"/>
    </row>
    <row r="369" spans="4:4" hidden="1" x14ac:dyDescent="0.25">
      <c r="D369" s="43"/>
    </row>
    <row r="370" spans="4:4" hidden="1" x14ac:dyDescent="0.25">
      <c r="D370" s="43"/>
    </row>
    <row r="371" spans="4:4" hidden="1" x14ac:dyDescent="0.25">
      <c r="D371" s="43"/>
    </row>
    <row r="372" spans="4:4" hidden="1" x14ac:dyDescent="0.25">
      <c r="D372" s="43"/>
    </row>
    <row r="373" spans="4:4" hidden="1" x14ac:dyDescent="0.25">
      <c r="D373" s="43"/>
    </row>
    <row r="374" spans="4:4" hidden="1" x14ac:dyDescent="0.25">
      <c r="D374" s="43"/>
    </row>
    <row r="375" spans="4:4" hidden="1" x14ac:dyDescent="0.25">
      <c r="D375" s="43"/>
    </row>
    <row r="376" spans="4:4" hidden="1" x14ac:dyDescent="0.25">
      <c r="D376" s="43"/>
    </row>
    <row r="377" spans="4:4" hidden="1" x14ac:dyDescent="0.25">
      <c r="D377" s="43"/>
    </row>
    <row r="378" spans="4:4" hidden="1" x14ac:dyDescent="0.25">
      <c r="D378" s="43"/>
    </row>
    <row r="379" spans="4:4" hidden="1" x14ac:dyDescent="0.25">
      <c r="D379" s="43"/>
    </row>
    <row r="380" spans="4:4" hidden="1" x14ac:dyDescent="0.25">
      <c r="D380" s="43"/>
    </row>
    <row r="381" spans="4:4" hidden="1" x14ac:dyDescent="0.25">
      <c r="D381" s="43"/>
    </row>
    <row r="382" spans="4:4" hidden="1" x14ac:dyDescent="0.25">
      <c r="D382" s="43"/>
    </row>
    <row r="383" spans="4:4" hidden="1" x14ac:dyDescent="0.25">
      <c r="D383" s="43"/>
    </row>
    <row r="384" spans="4:4" hidden="1" x14ac:dyDescent="0.25">
      <c r="D384" s="43"/>
    </row>
    <row r="385" spans="4:4" hidden="1" x14ac:dyDescent="0.25">
      <c r="D385" s="43"/>
    </row>
    <row r="386" spans="4:4" hidden="1" x14ac:dyDescent="0.25">
      <c r="D386" s="43"/>
    </row>
    <row r="387" spans="4:4" hidden="1" x14ac:dyDescent="0.25">
      <c r="D387" s="43"/>
    </row>
    <row r="388" spans="4:4" hidden="1" x14ac:dyDescent="0.25">
      <c r="D388" s="43"/>
    </row>
    <row r="389" spans="4:4" hidden="1" x14ac:dyDescent="0.25">
      <c r="D389" s="43"/>
    </row>
    <row r="390" spans="4:4" hidden="1" x14ac:dyDescent="0.25">
      <c r="D390" s="43"/>
    </row>
    <row r="391" spans="4:4" hidden="1" x14ac:dyDescent="0.25">
      <c r="D391" s="43"/>
    </row>
    <row r="392" spans="4:4" hidden="1" x14ac:dyDescent="0.25">
      <c r="D392" s="43"/>
    </row>
    <row r="393" spans="4:4" hidden="1" x14ac:dyDescent="0.25">
      <c r="D393" s="43"/>
    </row>
    <row r="394" spans="4:4" hidden="1" x14ac:dyDescent="0.25">
      <c r="D394" s="43"/>
    </row>
    <row r="395" spans="4:4" hidden="1" x14ac:dyDescent="0.25">
      <c r="D395" s="43"/>
    </row>
    <row r="396" spans="4:4" hidden="1" x14ac:dyDescent="0.25">
      <c r="D396" s="43"/>
    </row>
    <row r="397" spans="4:4" hidden="1" x14ac:dyDescent="0.25">
      <c r="D397" s="43"/>
    </row>
    <row r="398" spans="4:4" hidden="1" x14ac:dyDescent="0.25">
      <c r="D398" s="43"/>
    </row>
    <row r="399" spans="4:4" hidden="1" x14ac:dyDescent="0.25">
      <c r="D399" s="43"/>
    </row>
    <row r="400" spans="4:4" hidden="1" x14ac:dyDescent="0.25">
      <c r="D400" s="43"/>
    </row>
    <row r="401" spans="4:4" hidden="1" x14ac:dyDescent="0.25">
      <c r="D401" s="43"/>
    </row>
    <row r="402" spans="4:4" hidden="1" x14ac:dyDescent="0.25">
      <c r="D402" s="43"/>
    </row>
    <row r="403" spans="4:4" hidden="1" x14ac:dyDescent="0.25">
      <c r="D403" s="43"/>
    </row>
    <row r="404" spans="4:4" hidden="1" x14ac:dyDescent="0.25">
      <c r="D404" s="43"/>
    </row>
    <row r="405" spans="4:4" hidden="1" x14ac:dyDescent="0.25">
      <c r="D405" s="43"/>
    </row>
    <row r="406" spans="4:4" hidden="1" x14ac:dyDescent="0.25">
      <c r="D406" s="43"/>
    </row>
    <row r="407" spans="4:4" hidden="1" x14ac:dyDescent="0.25">
      <c r="D407" s="43"/>
    </row>
    <row r="408" spans="4:4" hidden="1" x14ac:dyDescent="0.25">
      <c r="D408" s="43"/>
    </row>
    <row r="409" spans="4:4" hidden="1" x14ac:dyDescent="0.25">
      <c r="D409" s="43"/>
    </row>
    <row r="410" spans="4:4" hidden="1" x14ac:dyDescent="0.25">
      <c r="D410" s="43"/>
    </row>
    <row r="411" spans="4:4" hidden="1" x14ac:dyDescent="0.25">
      <c r="D411" s="43"/>
    </row>
    <row r="412" spans="4:4" hidden="1" x14ac:dyDescent="0.25">
      <c r="D412" s="43"/>
    </row>
    <row r="413" spans="4:4" hidden="1" x14ac:dyDescent="0.25">
      <c r="D413" s="43"/>
    </row>
    <row r="414" spans="4:4" hidden="1" x14ac:dyDescent="0.25">
      <c r="D414" s="43"/>
    </row>
    <row r="415" spans="4:4" hidden="1" x14ac:dyDescent="0.25">
      <c r="D415" s="43"/>
    </row>
    <row r="416" spans="4:4" hidden="1" x14ac:dyDescent="0.25">
      <c r="D416" s="43"/>
    </row>
    <row r="417" spans="4:4" hidden="1" x14ac:dyDescent="0.25">
      <c r="D417" s="43"/>
    </row>
    <row r="418" spans="4:4" hidden="1" x14ac:dyDescent="0.25">
      <c r="D418" s="43"/>
    </row>
    <row r="419" spans="4:4" hidden="1" x14ac:dyDescent="0.25">
      <c r="D419" s="43"/>
    </row>
    <row r="420" spans="4:4" hidden="1" x14ac:dyDescent="0.25">
      <c r="D420" s="43"/>
    </row>
    <row r="421" spans="4:4" hidden="1" x14ac:dyDescent="0.25">
      <c r="D421" s="43"/>
    </row>
    <row r="422" spans="4:4" hidden="1" x14ac:dyDescent="0.25">
      <c r="D422" s="43"/>
    </row>
    <row r="423" spans="4:4" hidden="1" x14ac:dyDescent="0.25">
      <c r="D423" s="43"/>
    </row>
    <row r="424" spans="4:4" hidden="1" x14ac:dyDescent="0.25">
      <c r="D424" s="43"/>
    </row>
    <row r="425" spans="4:4" hidden="1" x14ac:dyDescent="0.25">
      <c r="D425" s="43"/>
    </row>
    <row r="426" spans="4:4" hidden="1" x14ac:dyDescent="0.25">
      <c r="D426" s="43"/>
    </row>
    <row r="427" spans="4:4" hidden="1" x14ac:dyDescent="0.25">
      <c r="D427" s="43"/>
    </row>
    <row r="428" spans="4:4" hidden="1" x14ac:dyDescent="0.25">
      <c r="D428" s="43"/>
    </row>
    <row r="429" spans="4:4" hidden="1" x14ac:dyDescent="0.25">
      <c r="D429" s="43"/>
    </row>
    <row r="430" spans="4:4" hidden="1" x14ac:dyDescent="0.25">
      <c r="D430" s="43"/>
    </row>
    <row r="431" spans="4:4" hidden="1" x14ac:dyDescent="0.25">
      <c r="D431" s="43"/>
    </row>
    <row r="432" spans="4:4" hidden="1" x14ac:dyDescent="0.25">
      <c r="D432" s="43"/>
    </row>
    <row r="433" spans="4:4" hidden="1" x14ac:dyDescent="0.25">
      <c r="D433" s="43"/>
    </row>
    <row r="434" spans="4:4" hidden="1" x14ac:dyDescent="0.25">
      <c r="D434" s="43"/>
    </row>
    <row r="435" spans="4:4" hidden="1" x14ac:dyDescent="0.25">
      <c r="D435" s="43"/>
    </row>
    <row r="436" spans="4:4" hidden="1" x14ac:dyDescent="0.25">
      <c r="D436" s="43"/>
    </row>
    <row r="437" spans="4:4" hidden="1" x14ac:dyDescent="0.25">
      <c r="D437" s="43"/>
    </row>
    <row r="438" spans="4:4" hidden="1" x14ac:dyDescent="0.25">
      <c r="D438" s="43"/>
    </row>
    <row r="439" spans="4:4" hidden="1" x14ac:dyDescent="0.25">
      <c r="D439" s="43"/>
    </row>
    <row r="440" spans="4:4" hidden="1" x14ac:dyDescent="0.25">
      <c r="D440" s="43"/>
    </row>
    <row r="441" spans="4:4" hidden="1" x14ac:dyDescent="0.25">
      <c r="D441" s="43"/>
    </row>
    <row r="442" spans="4:4" hidden="1" x14ac:dyDescent="0.25">
      <c r="D442" s="43"/>
    </row>
    <row r="443" spans="4:4" hidden="1" x14ac:dyDescent="0.25">
      <c r="D443" s="43"/>
    </row>
    <row r="444" spans="4:4" hidden="1" x14ac:dyDescent="0.25">
      <c r="D444" s="43"/>
    </row>
    <row r="445" spans="4:4" hidden="1" x14ac:dyDescent="0.25">
      <c r="D445" s="43"/>
    </row>
    <row r="446" spans="4:4" hidden="1" x14ac:dyDescent="0.25">
      <c r="D446" s="43"/>
    </row>
    <row r="447" spans="4:4" hidden="1" x14ac:dyDescent="0.25">
      <c r="D447" s="43"/>
    </row>
    <row r="448" spans="4:4" hidden="1" x14ac:dyDescent="0.25">
      <c r="D448" s="43"/>
    </row>
    <row r="449" spans="4:4" hidden="1" x14ac:dyDescent="0.25">
      <c r="D449" s="43"/>
    </row>
    <row r="450" spans="4:4" hidden="1" x14ac:dyDescent="0.25">
      <c r="D450" s="43"/>
    </row>
    <row r="451" spans="4:4" hidden="1" x14ac:dyDescent="0.25">
      <c r="D451" s="43"/>
    </row>
    <row r="452" spans="4:4" hidden="1" x14ac:dyDescent="0.25">
      <c r="D452" s="43"/>
    </row>
    <row r="453" spans="4:4" hidden="1" x14ac:dyDescent="0.25">
      <c r="D453" s="43"/>
    </row>
    <row r="454" spans="4:4" hidden="1" x14ac:dyDescent="0.25">
      <c r="D454" s="43"/>
    </row>
    <row r="455" spans="4:4" hidden="1" x14ac:dyDescent="0.25">
      <c r="D455" s="43"/>
    </row>
    <row r="456" spans="4:4" hidden="1" x14ac:dyDescent="0.25">
      <c r="D456" s="43"/>
    </row>
    <row r="457" spans="4:4" hidden="1" x14ac:dyDescent="0.25">
      <c r="D457" s="43"/>
    </row>
    <row r="458" spans="4:4" hidden="1" x14ac:dyDescent="0.25">
      <c r="D458" s="43"/>
    </row>
    <row r="459" spans="4:4" hidden="1" x14ac:dyDescent="0.25">
      <c r="D459" s="43"/>
    </row>
    <row r="460" spans="4:4" hidden="1" x14ac:dyDescent="0.25">
      <c r="D460" s="43"/>
    </row>
    <row r="461" spans="4:4" hidden="1" x14ac:dyDescent="0.25">
      <c r="D461" s="43"/>
    </row>
    <row r="462" spans="4:4" hidden="1" x14ac:dyDescent="0.25">
      <c r="D462" s="43"/>
    </row>
    <row r="463" spans="4:4" hidden="1" x14ac:dyDescent="0.25">
      <c r="D463" s="43"/>
    </row>
    <row r="464" spans="4:4" hidden="1" x14ac:dyDescent="0.25">
      <c r="D464" s="43"/>
    </row>
    <row r="465" spans="4:4" hidden="1" x14ac:dyDescent="0.25">
      <c r="D465" s="43"/>
    </row>
    <row r="466" spans="4:4" hidden="1" x14ac:dyDescent="0.25">
      <c r="D466" s="43"/>
    </row>
    <row r="467" spans="4:4" hidden="1" x14ac:dyDescent="0.25">
      <c r="D467" s="43"/>
    </row>
    <row r="468" spans="4:4" hidden="1" x14ac:dyDescent="0.25">
      <c r="D468" s="43"/>
    </row>
    <row r="469" spans="4:4" hidden="1" x14ac:dyDescent="0.25">
      <c r="D469" s="43"/>
    </row>
    <row r="470" spans="4:4" hidden="1" x14ac:dyDescent="0.25">
      <c r="D470" s="43"/>
    </row>
    <row r="471" spans="4:4" hidden="1" x14ac:dyDescent="0.25">
      <c r="D471" s="43"/>
    </row>
    <row r="472" spans="4:4" hidden="1" x14ac:dyDescent="0.25">
      <c r="D472" s="43"/>
    </row>
    <row r="473" spans="4:4" hidden="1" x14ac:dyDescent="0.25">
      <c r="D473" s="43"/>
    </row>
    <row r="474" spans="4:4" hidden="1" x14ac:dyDescent="0.25">
      <c r="D474" s="43"/>
    </row>
    <row r="475" spans="4:4" hidden="1" x14ac:dyDescent="0.25">
      <c r="D475" s="43"/>
    </row>
    <row r="476" spans="4:4" hidden="1" x14ac:dyDescent="0.25">
      <c r="D476" s="43"/>
    </row>
    <row r="477" spans="4:4" hidden="1" x14ac:dyDescent="0.25">
      <c r="D477" s="43"/>
    </row>
    <row r="478" spans="4:4" hidden="1" x14ac:dyDescent="0.25">
      <c r="D478" s="43"/>
    </row>
    <row r="479" spans="4:4" hidden="1" x14ac:dyDescent="0.25">
      <c r="D479" s="43"/>
    </row>
    <row r="480" spans="4:4" hidden="1" x14ac:dyDescent="0.25">
      <c r="D480" s="43"/>
    </row>
    <row r="481" spans="4:4" hidden="1" x14ac:dyDescent="0.25">
      <c r="D481" s="43"/>
    </row>
    <row r="482" spans="4:4" hidden="1" x14ac:dyDescent="0.25">
      <c r="D482" s="43"/>
    </row>
    <row r="483" spans="4:4" hidden="1" x14ac:dyDescent="0.25">
      <c r="D483" s="43"/>
    </row>
    <row r="484" spans="4:4" hidden="1" x14ac:dyDescent="0.25">
      <c r="D484" s="43"/>
    </row>
    <row r="485" spans="4:4" hidden="1" x14ac:dyDescent="0.25">
      <c r="D485" s="43"/>
    </row>
    <row r="486" spans="4:4" hidden="1" x14ac:dyDescent="0.25">
      <c r="D486" s="43"/>
    </row>
    <row r="487" spans="4:4" hidden="1" x14ac:dyDescent="0.25">
      <c r="D487" s="43"/>
    </row>
    <row r="488" spans="4:4" hidden="1" x14ac:dyDescent="0.25">
      <c r="D488" s="43"/>
    </row>
    <row r="489" spans="4:4" hidden="1" x14ac:dyDescent="0.25">
      <c r="D489" s="43"/>
    </row>
    <row r="490" spans="4:4" hidden="1" x14ac:dyDescent="0.25">
      <c r="D490" s="43"/>
    </row>
    <row r="497" x14ac:dyDescent="0.25"/>
  </sheetData>
  <sheetProtection algorithmName="SHA-512" hashValue="wfJXry79zT/Z1sx2M6cieDPkeS13ABMALdjLFD0k70Dxdpch9iPvi1vpXU2deF7UitvshpcGgF0KHLHYHhWzNw==" saltValue="2o/IJLNzaVhsTZLiWqZleg==" spinCount="100000" sheet="1" objects="1" scenarios="1"/>
  <phoneticPr fontId="23" type="noConversion"/>
  <pageMargins left="0.7" right="0.7" top="1.0220588235294117" bottom="0.75" header="0.3" footer="0.3"/>
  <pageSetup paperSize="9" scale="60" orientation="landscape" r:id="rId1"/>
  <headerFooter differentFirst="1">
    <oddHeader>&amp;C&amp;"Calibri"&amp;12&amp;K000000 OFFICIAL&amp;1#_x000D_</oddHeader>
    <firstHeader>&amp;L&amp;"-,Bold"&amp;16&amp;K05+000
Electricity Network Quality and Reliability Reporting Form&amp;C&amp;"Calibri"&amp;12&amp;K000000 OFFICIAL&amp;1#_x000D_&amp;R&amp;G</first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E38CCC98-449E-4DA6-8BA6-5366DC79A5D6}">
          <x14:formula1>
            <xm:f>'Data and derived NQR'!$B$1:$B$7</xm:f>
          </x14:formula1>
          <xm:sqref>B9</xm:sqref>
        </x14:dataValidation>
        <x14:dataValidation type="list" allowBlank="1" showInputMessage="1" showErrorMessage="1" xr:uid="{42B9FDE1-17C8-4005-9914-84E1F2BAF4DB}">
          <x14:formula1>
            <xm:f>'Data and derived NQR'!$B$13:$B$16</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E85F-B996-4E90-AE30-83D0A59F7475}">
  <dimension ref="A1:E130"/>
  <sheetViews>
    <sheetView topLeftCell="A111" workbookViewId="0">
      <selection activeCell="F133" sqref="A1:F133"/>
    </sheetView>
  </sheetViews>
  <sheetFormatPr defaultRowHeight="14.25" x14ac:dyDescent="0.2"/>
  <cols>
    <col min="1" max="1" width="21.5" style="43" customWidth="1"/>
    <col min="2" max="2" width="54.375" style="43" customWidth="1"/>
    <col min="3" max="3" width="9" style="44"/>
    <col min="4" max="4" width="17" style="43" customWidth="1"/>
    <col min="5" max="16384" width="9" style="43"/>
  </cols>
  <sheetData>
    <row r="1" spans="1:2" x14ac:dyDescent="0.2">
      <c r="A1" s="43" t="s">
        <v>80</v>
      </c>
      <c r="B1" s="43" t="s">
        <v>81</v>
      </c>
    </row>
    <row r="2" spans="1:2" x14ac:dyDescent="0.2">
      <c r="B2" s="43" t="s">
        <v>82</v>
      </c>
    </row>
    <row r="3" spans="1:2" x14ac:dyDescent="0.2">
      <c r="B3" s="43" t="s">
        <v>83</v>
      </c>
    </row>
    <row r="4" spans="1:2" x14ac:dyDescent="0.2">
      <c r="B4" s="43" t="s">
        <v>84</v>
      </c>
    </row>
    <row r="5" spans="1:2" x14ac:dyDescent="0.2">
      <c r="B5" s="43" t="s">
        <v>85</v>
      </c>
    </row>
    <row r="6" spans="1:2" x14ac:dyDescent="0.2">
      <c r="B6" s="43" t="s">
        <v>86</v>
      </c>
    </row>
    <row r="7" spans="1:2" x14ac:dyDescent="0.2">
      <c r="B7" s="43" t="s">
        <v>87</v>
      </c>
    </row>
    <row r="13" spans="1:2" x14ac:dyDescent="0.2">
      <c r="A13" s="43" t="s">
        <v>278</v>
      </c>
      <c r="B13" s="43" t="s">
        <v>232</v>
      </c>
    </row>
    <row r="14" spans="1:2" x14ac:dyDescent="0.2">
      <c r="B14" s="43" t="s">
        <v>233</v>
      </c>
    </row>
    <row r="15" spans="1:2" x14ac:dyDescent="0.2">
      <c r="B15" s="43" t="s">
        <v>234</v>
      </c>
    </row>
    <row r="16" spans="1:2" x14ac:dyDescent="0.2">
      <c r="B16" s="43" t="s">
        <v>235</v>
      </c>
    </row>
    <row r="31" spans="1:5" x14ac:dyDescent="0.2">
      <c r="A31" s="43" t="s">
        <v>236</v>
      </c>
    </row>
    <row r="32" spans="1:5" ht="25.15" customHeight="1" x14ac:dyDescent="0.2">
      <c r="A32" s="109" t="s">
        <v>25</v>
      </c>
      <c r="B32" s="110" t="s">
        <v>279</v>
      </c>
      <c r="C32" s="112" t="s">
        <v>27</v>
      </c>
      <c r="D32" s="113" t="s">
        <v>168</v>
      </c>
      <c r="E32" s="111">
        <f>SUM('NQ&amp;R input form'!E188:E191)</f>
        <v>0</v>
      </c>
    </row>
    <row r="33" spans="1:5" ht="24" x14ac:dyDescent="0.2">
      <c r="A33" s="2"/>
      <c r="B33" s="103" t="s">
        <v>237</v>
      </c>
      <c r="C33" s="46" t="s">
        <v>238</v>
      </c>
      <c r="D33" s="47" t="s">
        <v>101</v>
      </c>
      <c r="E33" s="48" t="str">
        <f>IF(OR('NQ&amp;R input form'!E$195=0,'NQ&amp;R input form'!E$195=" ",'NQ&amp;R input form'!E196=0,'NQ&amp;R input form'!E196="")," ",'NQ&amp;R input form'!E196/'NQ&amp;R input form'!E$195)</f>
        <v xml:space="preserve"> </v>
      </c>
    </row>
    <row r="34" spans="1:5" x14ac:dyDescent="0.2">
      <c r="A34" s="2"/>
      <c r="B34" s="104" t="s">
        <v>239</v>
      </c>
      <c r="C34" s="49" t="s">
        <v>240</v>
      </c>
      <c r="D34" s="47" t="s">
        <v>101</v>
      </c>
      <c r="E34" s="50" t="str">
        <f>IF(OR('NQ&amp;R input form'!E$195=0,'NQ&amp;R input form'!E$195=" ",'NQ&amp;R input form'!E197=0,'NQ&amp;R input form'!E197="")," ",'NQ&amp;R input form'!E197/'NQ&amp;R input form'!E$195)</f>
        <v xml:space="preserve"> </v>
      </c>
    </row>
    <row r="35" spans="1:5" x14ac:dyDescent="0.2">
      <c r="A35" s="2"/>
      <c r="B35" s="104" t="s">
        <v>241</v>
      </c>
      <c r="C35" s="49" t="s">
        <v>242</v>
      </c>
      <c r="D35" s="47" t="s">
        <v>101</v>
      </c>
      <c r="E35" s="50" t="str">
        <f>IF(OR('NQ&amp;R input form'!E$195=0,'NQ&amp;R input form'!E$195=" ",'NQ&amp;R input form'!E198=0,'NQ&amp;R input form'!E198="")," ",'NQ&amp;R input form'!E198/'NQ&amp;R input form'!E$195)</f>
        <v xml:space="preserve"> </v>
      </c>
    </row>
    <row r="36" spans="1:5" x14ac:dyDescent="0.2">
      <c r="A36" s="2"/>
      <c r="B36" s="104" t="s">
        <v>243</v>
      </c>
      <c r="C36" s="49" t="s">
        <v>244</v>
      </c>
      <c r="D36" s="47" t="s">
        <v>101</v>
      </c>
      <c r="E36" s="50" t="str">
        <f>IF(OR('NQ&amp;R input form'!E$195=0,'NQ&amp;R input form'!E$195=" ",'NQ&amp;R input form'!E199=0,'NQ&amp;R input form'!E199="")," ",'NQ&amp;R input form'!E199/'NQ&amp;R input form'!E$195)</f>
        <v xml:space="preserve"> </v>
      </c>
    </row>
    <row r="37" spans="1:5" ht="24" x14ac:dyDescent="0.2">
      <c r="A37" s="2"/>
      <c r="B37" s="104" t="s">
        <v>245</v>
      </c>
      <c r="C37" s="49" t="s">
        <v>246</v>
      </c>
      <c r="D37" s="47" t="s">
        <v>101</v>
      </c>
      <c r="E37" s="50" t="str">
        <f>IF(OR('NQ&amp;R input form'!E$195=0,'NQ&amp;R input form'!E$195=" ",'NQ&amp;R input form'!E200=0,'NQ&amp;R input form'!E200="")," ",'NQ&amp;R input form'!E200/'NQ&amp;R input form'!E$195)</f>
        <v xml:space="preserve"> </v>
      </c>
    </row>
    <row r="38" spans="1:5" ht="24" x14ac:dyDescent="0.2">
      <c r="A38" s="2"/>
      <c r="B38" s="104" t="s">
        <v>247</v>
      </c>
      <c r="C38" s="49" t="s">
        <v>248</v>
      </c>
      <c r="D38" s="47" t="s">
        <v>101</v>
      </c>
      <c r="E38" s="50" t="str">
        <f>IF(OR('NQ&amp;R input form'!E$195=0,'NQ&amp;R input form'!E$195=" ",'NQ&amp;R input form'!E201=0,'NQ&amp;R input form'!E201="")," ",'NQ&amp;R input form'!E201/'NQ&amp;R input form'!E$195)</f>
        <v xml:space="preserve"> </v>
      </c>
    </row>
    <row r="39" spans="1:5" ht="24" x14ac:dyDescent="0.2">
      <c r="A39" s="2"/>
      <c r="B39" s="104" t="s">
        <v>249</v>
      </c>
      <c r="C39" s="49" t="s">
        <v>250</v>
      </c>
      <c r="D39" s="47" t="s">
        <v>101</v>
      </c>
      <c r="E39" s="50" t="str">
        <f>IF(OR('NQ&amp;R input form'!E$195=0,'NQ&amp;R input form'!E$195=" ",'NQ&amp;R input form'!E202=0,'NQ&amp;R input form'!E202="")," ",'NQ&amp;R input form'!E202/'NQ&amp;R input form'!E$195)</f>
        <v xml:space="preserve"> </v>
      </c>
    </row>
    <row r="40" spans="1:5" x14ac:dyDescent="0.2">
      <c r="A40" s="2"/>
      <c r="B40" s="104" t="s">
        <v>251</v>
      </c>
      <c r="C40" s="49" t="s">
        <v>252</v>
      </c>
      <c r="D40" s="47" t="s">
        <v>101</v>
      </c>
      <c r="E40" s="50" t="str">
        <f>IF(OR('NQ&amp;R input form'!E$195=0,'NQ&amp;R input form'!E$195=" ",'NQ&amp;R input form'!E203=0,'NQ&amp;R input form'!E203="")," ",'NQ&amp;R input form'!E203/'NQ&amp;R input form'!E$195)</f>
        <v xml:space="preserve"> </v>
      </c>
    </row>
    <row r="41" spans="1:5" x14ac:dyDescent="0.2">
      <c r="A41" s="2"/>
      <c r="B41" s="51" t="s">
        <v>253</v>
      </c>
      <c r="C41" s="52"/>
      <c r="D41" s="47" t="s">
        <v>101</v>
      </c>
      <c r="E41" s="50" t="str">
        <f>IF(OR('NQ&amp;R input form'!E$195=0,'NQ&amp;R input form'!E$195=" ",'NQ&amp;R input form'!E205=0,'NQ&amp;R input form'!E205="")," ",('NQ&amp;R input form'!E205/'NQ&amp;R input form'!E$195))</f>
        <v xml:space="preserve"> </v>
      </c>
    </row>
    <row r="42" spans="1:5" x14ac:dyDescent="0.2">
      <c r="A42" s="2"/>
      <c r="B42" s="51" t="s">
        <v>254</v>
      </c>
      <c r="C42" s="52"/>
      <c r="D42" s="47" t="s">
        <v>101</v>
      </c>
      <c r="E42" s="50" t="str">
        <f>IF(OR('NQ&amp;R input form'!E$195=0,'NQ&amp;R input form'!E$195=" ",'NQ&amp;R input form'!E206=0,'NQ&amp;R input form'!E206="")," ",('NQ&amp;R input form'!E206/'NQ&amp;R input form'!E$195))</f>
        <v xml:space="preserve"> </v>
      </c>
    </row>
    <row r="43" spans="1:5" x14ac:dyDescent="0.2">
      <c r="A43" s="2"/>
      <c r="B43" s="51" t="s">
        <v>255</v>
      </c>
      <c r="C43" s="52"/>
      <c r="D43" s="47" t="s">
        <v>101</v>
      </c>
      <c r="E43" s="50" t="str">
        <f>IF(OR('NQ&amp;R input form'!E$195=0,'NQ&amp;R input form'!E$195=" ",'NQ&amp;R input form'!E207=0,'NQ&amp;R input form'!E207="")," ",('NQ&amp;R input form'!E207/'NQ&amp;R input form'!E$195))</f>
        <v xml:space="preserve"> </v>
      </c>
    </row>
    <row r="44" spans="1:5" x14ac:dyDescent="0.2">
      <c r="A44" s="2"/>
      <c r="B44" s="51" t="s">
        <v>256</v>
      </c>
      <c r="C44" s="52"/>
      <c r="D44" s="47" t="s">
        <v>101</v>
      </c>
      <c r="E44" s="50" t="str">
        <f>IF(OR('NQ&amp;R input form'!E$195=0,'NQ&amp;R input form'!E$195=" ",'NQ&amp;R input form'!E208=0,'NQ&amp;R input form'!E208="")," ",('NQ&amp;R input form'!E208/'NQ&amp;R input form'!E$195))</f>
        <v xml:space="preserve"> </v>
      </c>
    </row>
    <row r="45" spans="1:5" x14ac:dyDescent="0.2">
      <c r="A45" s="2"/>
      <c r="B45" s="51" t="s">
        <v>257</v>
      </c>
      <c r="C45" s="52"/>
      <c r="D45" s="47" t="s">
        <v>101</v>
      </c>
      <c r="E45" s="50" t="str">
        <f>IF(OR('NQ&amp;R input form'!E$195=0,'NQ&amp;R input form'!E$195=" ",'NQ&amp;R input form'!E209=0,'NQ&amp;R input form'!E209="")," ",('NQ&amp;R input form'!E209/'NQ&amp;R input form'!E$195))</f>
        <v xml:space="preserve"> </v>
      </c>
    </row>
    <row r="46" spans="1:5" x14ac:dyDescent="0.2">
      <c r="A46" s="2"/>
      <c r="B46" s="51" t="s">
        <v>258</v>
      </c>
      <c r="C46" s="52"/>
      <c r="D46" s="47" t="s">
        <v>101</v>
      </c>
      <c r="E46" s="50" t="str">
        <f>IF(OR('NQ&amp;R input form'!E$195=0,'NQ&amp;R input form'!E$195=" ",'NQ&amp;R input form'!E210=0,'NQ&amp;R input form'!E210="")," ",('NQ&amp;R input form'!E210/'NQ&amp;R input form'!E$195))</f>
        <v xml:space="preserve"> </v>
      </c>
    </row>
    <row r="47" spans="1:5" x14ac:dyDescent="0.2">
      <c r="A47" s="2"/>
      <c r="B47" s="51" t="s">
        <v>259</v>
      </c>
      <c r="C47" s="52"/>
      <c r="D47" s="47" t="s">
        <v>101</v>
      </c>
      <c r="E47" s="50" t="str">
        <f>IF(OR('NQ&amp;R input form'!E$195=0,'NQ&amp;R input form'!E$195=" ",'NQ&amp;R input form'!E211=0,'NQ&amp;R input form'!E211="")," ",('NQ&amp;R input form'!E211/'NQ&amp;R input form'!E$195))</f>
        <v xml:space="preserve"> </v>
      </c>
    </row>
    <row r="48" spans="1:5" ht="15" thickBot="1" x14ac:dyDescent="0.25">
      <c r="A48" s="2"/>
      <c r="B48" s="53" t="s">
        <v>260</v>
      </c>
      <c r="C48" s="52"/>
      <c r="D48" s="47" t="s">
        <v>101</v>
      </c>
      <c r="E48" s="50" t="str">
        <f>IF(OR('NQ&amp;R input form'!E$195=0,'NQ&amp;R input form'!E$195=" ",'NQ&amp;R input form'!E212=0,'NQ&amp;R input form'!E212="")," ",('NQ&amp;R input form'!E212/'NQ&amp;R input form'!E$195))</f>
        <v xml:space="preserve"> </v>
      </c>
    </row>
    <row r="49" spans="1:5" ht="15" x14ac:dyDescent="0.25">
      <c r="A49" s="9" t="s">
        <v>261</v>
      </c>
      <c r="B49" s="5"/>
      <c r="C49" s="41"/>
      <c r="D49" s="10"/>
      <c r="E49" s="5"/>
    </row>
    <row r="50" spans="1:5" x14ac:dyDescent="0.2">
      <c r="A50" s="18" t="s">
        <v>262</v>
      </c>
      <c r="B50" s="4"/>
      <c r="C50" s="40"/>
      <c r="D50" s="12"/>
      <c r="E50" s="4"/>
    </row>
    <row r="51" spans="1:5" x14ac:dyDescent="0.2">
      <c r="A51" s="2"/>
      <c r="B51" s="45" t="s">
        <v>263</v>
      </c>
      <c r="C51" s="54"/>
      <c r="D51" s="7" t="s">
        <v>174</v>
      </c>
      <c r="E51" s="55">
        <f>SUM('NQ&amp;R input form'!E147:E150)/SUM('NQ&amp;R input form'!E21:E24,'NQ&amp;R input form'!E27:E30)</f>
        <v>0.2049003984063745</v>
      </c>
    </row>
    <row r="52" spans="1:5" x14ac:dyDescent="0.2">
      <c r="A52" s="2"/>
      <c r="B52" s="56" t="s">
        <v>127</v>
      </c>
      <c r="C52" s="54"/>
      <c r="D52" s="7" t="s">
        <v>174</v>
      </c>
      <c r="E52" s="55" t="e">
        <f>'NQ&amp;R input form'!E147/SUM('NQ&amp;R input form'!E21,'NQ&amp;R input form'!E27)</f>
        <v>#VALUE!</v>
      </c>
    </row>
    <row r="53" spans="1:5" x14ac:dyDescent="0.2">
      <c r="A53" s="2"/>
      <c r="B53" s="57" t="s">
        <v>128</v>
      </c>
      <c r="C53" s="54"/>
      <c r="D53" s="7" t="s">
        <v>174</v>
      </c>
      <c r="E53" s="55" t="e">
        <f>'NQ&amp;R input form'!E148/SUM('NQ&amp;R input form'!E22,'NQ&amp;R input form'!E28)</f>
        <v>#VALUE!</v>
      </c>
    </row>
    <row r="54" spans="1:5" x14ac:dyDescent="0.2">
      <c r="A54" s="2"/>
      <c r="B54" s="57" t="s">
        <v>129</v>
      </c>
      <c r="C54" s="54"/>
      <c r="D54" s="7" t="s">
        <v>174</v>
      </c>
      <c r="E54" s="55">
        <f>'NQ&amp;R input form'!E149/SUM('NQ&amp;R input form'!E23,'NQ&amp;R input form'!E29)</f>
        <v>0.2049003984063745</v>
      </c>
    </row>
    <row r="55" spans="1:5" x14ac:dyDescent="0.2">
      <c r="A55" s="2"/>
      <c r="B55" s="58" t="s">
        <v>130</v>
      </c>
      <c r="C55" s="54"/>
      <c r="D55" s="7" t="s">
        <v>174</v>
      </c>
      <c r="E55" s="55" t="e">
        <f>'NQ&amp;R input form'!E150/SUM('NQ&amp;R input form'!E24,'NQ&amp;R input form'!E30)</f>
        <v>#VALUE!</v>
      </c>
    </row>
    <row r="56" spans="1:5" x14ac:dyDescent="0.2">
      <c r="A56" s="18" t="s">
        <v>264</v>
      </c>
      <c r="B56" s="2"/>
      <c r="C56" s="54"/>
      <c r="D56" s="11"/>
      <c r="E56" s="2"/>
    </row>
    <row r="57" spans="1:5" x14ac:dyDescent="0.2">
      <c r="A57" s="2"/>
      <c r="B57" s="45" t="s">
        <v>263</v>
      </c>
      <c r="C57" s="54"/>
      <c r="D57" s="7" t="s">
        <v>174</v>
      </c>
      <c r="E57" s="55">
        <f>SUM('NQ&amp;R input form'!E152:E155)/SUM('NQ&amp;R input form'!E21:E24,'NQ&amp;R input form'!E27:E30)</f>
        <v>0.15434262948207172</v>
      </c>
    </row>
    <row r="58" spans="1:5" x14ac:dyDescent="0.2">
      <c r="A58" s="2"/>
      <c r="B58" s="56" t="s">
        <v>127</v>
      </c>
      <c r="C58" s="54"/>
      <c r="D58" s="7" t="s">
        <v>174</v>
      </c>
      <c r="E58" s="55" t="e">
        <f>'NQ&amp;R input form'!E152/SUM('NQ&amp;R input form'!E21,'NQ&amp;R input form'!E27)</f>
        <v>#VALUE!</v>
      </c>
    </row>
    <row r="59" spans="1:5" x14ac:dyDescent="0.2">
      <c r="A59" s="2"/>
      <c r="B59" s="57" t="s">
        <v>128</v>
      </c>
      <c r="C59" s="54"/>
      <c r="D59" s="7" t="s">
        <v>174</v>
      </c>
      <c r="E59" s="55" t="e">
        <f>'NQ&amp;R input form'!E153/SUM('NQ&amp;R input form'!E22,'NQ&amp;R input form'!E28)</f>
        <v>#VALUE!</v>
      </c>
    </row>
    <row r="60" spans="1:5" x14ac:dyDescent="0.2">
      <c r="A60" s="2"/>
      <c r="B60" s="57" t="s">
        <v>129</v>
      </c>
      <c r="C60" s="54"/>
      <c r="D60" s="7" t="s">
        <v>174</v>
      </c>
      <c r="E60" s="55">
        <f>'NQ&amp;R input form'!E154/SUM('NQ&amp;R input form'!E23,'NQ&amp;R input form'!E29)</f>
        <v>0.15434262948207172</v>
      </c>
    </row>
    <row r="61" spans="1:5" x14ac:dyDescent="0.2">
      <c r="A61" s="2"/>
      <c r="B61" s="58" t="s">
        <v>130</v>
      </c>
      <c r="C61" s="54"/>
      <c r="D61" s="7" t="s">
        <v>174</v>
      </c>
      <c r="E61" s="55" t="e">
        <f>'NQ&amp;R input form'!E155/SUM('NQ&amp;R input form'!E24,'NQ&amp;R input form'!E30)</f>
        <v>#VALUE!</v>
      </c>
    </row>
    <row r="62" spans="1:5" x14ac:dyDescent="0.2">
      <c r="A62" s="18" t="s">
        <v>265</v>
      </c>
      <c r="B62" s="2"/>
      <c r="C62" s="54"/>
      <c r="D62" s="11"/>
      <c r="E62" s="2"/>
    </row>
    <row r="63" spans="1:5" x14ac:dyDescent="0.2">
      <c r="A63" s="18"/>
      <c r="B63" s="45" t="s">
        <v>263</v>
      </c>
      <c r="C63" s="54"/>
      <c r="D63" s="7" t="s">
        <v>174</v>
      </c>
      <c r="E63" s="55">
        <f>SUM('NQ&amp;R input form'!E157:E160)/SUM('NQ&amp;R input form'!E21:E24,'NQ&amp;R input form'!E27:E30)</f>
        <v>5.055776892430279E-2</v>
      </c>
    </row>
    <row r="64" spans="1:5" x14ac:dyDescent="0.2">
      <c r="A64" s="18"/>
      <c r="B64" s="56" t="s">
        <v>127</v>
      </c>
      <c r="C64" s="54"/>
      <c r="D64" s="7" t="s">
        <v>174</v>
      </c>
      <c r="E64" s="55" t="e">
        <f>'NQ&amp;R input form'!E157/SUM('NQ&amp;R input form'!E21,'NQ&amp;R input form'!E27)</f>
        <v>#VALUE!</v>
      </c>
    </row>
    <row r="65" spans="1:5" x14ac:dyDescent="0.2">
      <c r="A65" s="18"/>
      <c r="B65" s="57" t="s">
        <v>128</v>
      </c>
      <c r="C65" s="54"/>
      <c r="D65" s="7" t="s">
        <v>174</v>
      </c>
      <c r="E65" s="55" t="e">
        <f>'NQ&amp;R input form'!E158/SUM('NQ&amp;R input form'!E22,'NQ&amp;R input form'!E28)</f>
        <v>#VALUE!</v>
      </c>
    </row>
    <row r="66" spans="1:5" x14ac:dyDescent="0.2">
      <c r="A66" s="18"/>
      <c r="B66" s="57" t="s">
        <v>129</v>
      </c>
      <c r="C66" s="54"/>
      <c r="D66" s="7" t="s">
        <v>174</v>
      </c>
      <c r="E66" s="55">
        <f>'NQ&amp;R input form'!E159/SUM('NQ&amp;R input form'!E23,'NQ&amp;R input form'!E29)</f>
        <v>5.055776892430279E-2</v>
      </c>
    </row>
    <row r="67" spans="1:5" x14ac:dyDescent="0.2">
      <c r="A67" s="18"/>
      <c r="B67" s="58" t="s">
        <v>130</v>
      </c>
      <c r="C67" s="54"/>
      <c r="D67" s="7" t="s">
        <v>174</v>
      </c>
      <c r="E67" s="55" t="e">
        <f>'NQ&amp;R input form'!E160/SUM('NQ&amp;R input form'!E24,'NQ&amp;R input form'!E30)</f>
        <v>#VALUE!</v>
      </c>
    </row>
    <row r="68" spans="1:5" x14ac:dyDescent="0.2">
      <c r="A68" s="18" t="s">
        <v>266</v>
      </c>
      <c r="B68" s="2"/>
      <c r="C68" s="54"/>
      <c r="D68" s="11"/>
      <c r="E68" s="2"/>
    </row>
    <row r="69" spans="1:5" x14ac:dyDescent="0.2">
      <c r="A69" s="2"/>
      <c r="B69" s="45" t="s">
        <v>263</v>
      </c>
      <c r="C69" s="54"/>
      <c r="D69" s="7" t="s">
        <v>174</v>
      </c>
      <c r="E69" s="55">
        <f>SUM('NQ&amp;R input form'!E162:E165)/SUM('NQ&amp;R input form'!E21:E24,'NQ&amp;R input form'!E27:E30)</f>
        <v>0</v>
      </c>
    </row>
    <row r="70" spans="1:5" x14ac:dyDescent="0.2">
      <c r="A70" s="2"/>
      <c r="B70" s="56" t="s">
        <v>127</v>
      </c>
      <c r="C70" s="54"/>
      <c r="D70" s="7" t="s">
        <v>174</v>
      </c>
      <c r="E70" s="55" t="e">
        <f>'NQ&amp;R input form'!E162/SUM('NQ&amp;R input form'!E21,'NQ&amp;R input form'!E27)</f>
        <v>#VALUE!</v>
      </c>
    </row>
    <row r="71" spans="1:5" x14ac:dyDescent="0.2">
      <c r="A71" s="2"/>
      <c r="B71" s="57" t="s">
        <v>128</v>
      </c>
      <c r="C71" s="54"/>
      <c r="D71" s="7" t="s">
        <v>174</v>
      </c>
      <c r="E71" s="55" t="e">
        <f>'NQ&amp;R input form'!E163/SUM('NQ&amp;R input form'!E22,'NQ&amp;R input form'!E28)</f>
        <v>#VALUE!</v>
      </c>
    </row>
    <row r="72" spans="1:5" x14ac:dyDescent="0.2">
      <c r="A72" s="2"/>
      <c r="B72" s="57" t="s">
        <v>129</v>
      </c>
      <c r="C72" s="54"/>
      <c r="D72" s="7" t="s">
        <v>174</v>
      </c>
      <c r="E72" s="55" t="e">
        <f>'NQ&amp;R input form'!E164/SUM('NQ&amp;R input form'!E23,'NQ&amp;R input form'!E29)</f>
        <v>#VALUE!</v>
      </c>
    </row>
    <row r="73" spans="1:5" x14ac:dyDescent="0.2">
      <c r="A73" s="2"/>
      <c r="B73" s="58" t="s">
        <v>130</v>
      </c>
      <c r="C73" s="54"/>
      <c r="D73" s="7" t="s">
        <v>174</v>
      </c>
      <c r="E73" s="55" t="e">
        <f>'NQ&amp;R input form'!E165/SUM('NQ&amp;R input form'!E24,'NQ&amp;R input form'!E30)</f>
        <v>#VALUE!</v>
      </c>
    </row>
    <row r="74" spans="1:5" ht="15" x14ac:dyDescent="0.25">
      <c r="A74" s="9" t="s">
        <v>267</v>
      </c>
      <c r="B74" s="5"/>
      <c r="C74" s="41"/>
      <c r="D74" s="10"/>
      <c r="E74" s="5"/>
    </row>
    <row r="75" spans="1:5" x14ac:dyDescent="0.2">
      <c r="A75" s="18" t="s">
        <v>262</v>
      </c>
      <c r="B75" s="4"/>
      <c r="C75" s="40"/>
      <c r="D75" s="12"/>
      <c r="E75" s="4"/>
    </row>
    <row r="76" spans="1:5" x14ac:dyDescent="0.2">
      <c r="A76" s="2"/>
      <c r="B76" s="45" t="s">
        <v>263</v>
      </c>
      <c r="C76" s="54"/>
      <c r="D76" s="7" t="s">
        <v>16</v>
      </c>
      <c r="E76" s="55">
        <f>SUM('NQ&amp;R input form'!E167:E170)/SUM('NQ&amp;R input form'!E$21:E$24,'NQ&amp;R input form'!E$27:E$30)</f>
        <v>0</v>
      </c>
    </row>
    <row r="77" spans="1:5" x14ac:dyDescent="0.2">
      <c r="A77" s="2"/>
      <c r="B77" s="45" t="s">
        <v>127</v>
      </c>
      <c r="C77" s="54"/>
      <c r="D77" s="7" t="s">
        <v>16</v>
      </c>
      <c r="E77" s="55" t="e">
        <f>'NQ&amp;R input form'!E167/SUM('NQ&amp;R input form'!E21,'NQ&amp;R input form'!E27)</f>
        <v>#VALUE!</v>
      </c>
    </row>
    <row r="78" spans="1:5" x14ac:dyDescent="0.2">
      <c r="A78" s="2"/>
      <c r="B78" s="45" t="s">
        <v>268</v>
      </c>
      <c r="C78" s="54"/>
      <c r="D78" s="7" t="s">
        <v>16</v>
      </c>
      <c r="E78" s="55" t="e">
        <f>'NQ&amp;R input form'!E168/SUM('NQ&amp;R input form'!E22,'NQ&amp;R input form'!E28)</f>
        <v>#VALUE!</v>
      </c>
    </row>
    <row r="79" spans="1:5" x14ac:dyDescent="0.2">
      <c r="A79" s="2"/>
      <c r="B79" s="45" t="s">
        <v>129</v>
      </c>
      <c r="C79" s="54"/>
      <c r="D79" s="7" t="s">
        <v>16</v>
      </c>
      <c r="E79" s="55" t="e">
        <f>'NQ&amp;R input form'!E169/SUM('NQ&amp;R input form'!E23,'NQ&amp;R input form'!E29)</f>
        <v>#VALUE!</v>
      </c>
    </row>
    <row r="80" spans="1:5" x14ac:dyDescent="0.2">
      <c r="A80" s="2"/>
      <c r="B80" s="45" t="s">
        <v>130</v>
      </c>
      <c r="C80" s="54"/>
      <c r="D80" s="7" t="s">
        <v>16</v>
      </c>
      <c r="E80" s="55" t="e">
        <f>'NQ&amp;R input form'!E170/SUM('NQ&amp;R input form'!E24,'NQ&amp;R input form'!E30)</f>
        <v>#VALUE!</v>
      </c>
    </row>
    <row r="81" spans="1:5" x14ac:dyDescent="0.2">
      <c r="A81" s="18" t="s">
        <v>264</v>
      </c>
      <c r="B81" s="2"/>
      <c r="C81" s="54"/>
      <c r="D81" s="11"/>
      <c r="E81" s="2"/>
    </row>
    <row r="82" spans="1:5" x14ac:dyDescent="0.2">
      <c r="A82" s="2"/>
      <c r="B82" s="45" t="s">
        <v>263</v>
      </c>
      <c r="C82" s="54"/>
      <c r="D82" s="7" t="s">
        <v>16</v>
      </c>
      <c r="E82" s="55">
        <f>SUM('NQ&amp;R input form'!E173:E176)/SUM('NQ&amp;R input form'!E$21:E$24,'NQ&amp;R input form'!E$27:E$30)</f>
        <v>0</v>
      </c>
    </row>
    <row r="83" spans="1:5" x14ac:dyDescent="0.2">
      <c r="A83" s="2"/>
      <c r="B83" s="45" t="s">
        <v>127</v>
      </c>
      <c r="C83" s="54"/>
      <c r="D83" s="7" t="s">
        <v>16</v>
      </c>
      <c r="E83" s="55" t="e">
        <f>'NQ&amp;R input form'!E172/SUM('NQ&amp;R input form'!E21,'NQ&amp;R input form'!E27)</f>
        <v>#VALUE!</v>
      </c>
    </row>
    <row r="84" spans="1:5" x14ac:dyDescent="0.2">
      <c r="A84" s="2"/>
      <c r="B84" s="45" t="s">
        <v>268</v>
      </c>
      <c r="C84" s="54"/>
      <c r="D84" s="7" t="s">
        <v>16</v>
      </c>
      <c r="E84" s="55" t="e">
        <f>'NQ&amp;R input form'!E173/SUM('NQ&amp;R input form'!E22,'NQ&amp;R input form'!E28)</f>
        <v>#VALUE!</v>
      </c>
    </row>
    <row r="85" spans="1:5" x14ac:dyDescent="0.2">
      <c r="A85" s="2"/>
      <c r="B85" s="45" t="s">
        <v>129</v>
      </c>
      <c r="C85" s="54"/>
      <c r="D85" s="7" t="s">
        <v>16</v>
      </c>
      <c r="E85" s="55" t="e">
        <f>'NQ&amp;R input form'!E174/SUM('NQ&amp;R input form'!E23,'NQ&amp;R input form'!E29)</f>
        <v>#VALUE!</v>
      </c>
    </row>
    <row r="86" spans="1:5" x14ac:dyDescent="0.2">
      <c r="A86" s="2"/>
      <c r="B86" s="45" t="s">
        <v>130</v>
      </c>
      <c r="C86" s="54"/>
      <c r="D86" s="7" t="s">
        <v>16</v>
      </c>
      <c r="E86" s="55" t="e">
        <f>'NQ&amp;R input form'!E175/SUM('NQ&amp;R input form'!E24,'NQ&amp;R input form'!E30)</f>
        <v>#VALUE!</v>
      </c>
    </row>
    <row r="87" spans="1:5" x14ac:dyDescent="0.2">
      <c r="A87" s="18" t="s">
        <v>265</v>
      </c>
      <c r="B87" s="2"/>
      <c r="C87" s="54"/>
      <c r="D87" s="11"/>
      <c r="E87" s="2"/>
    </row>
    <row r="88" spans="1:5" x14ac:dyDescent="0.2">
      <c r="A88" s="18"/>
      <c r="B88" s="45" t="s">
        <v>263</v>
      </c>
      <c r="C88" s="54"/>
      <c r="D88" s="7" t="s">
        <v>16</v>
      </c>
      <c r="E88" s="55">
        <f>SUM('NQ&amp;R input form'!E177:E180)/SUM('NQ&amp;R input form'!E21:E24,'NQ&amp;R input form'!E27:E30)</f>
        <v>0</v>
      </c>
    </row>
    <row r="89" spans="1:5" x14ac:dyDescent="0.2">
      <c r="A89" s="18"/>
      <c r="B89" s="45" t="s">
        <v>127</v>
      </c>
      <c r="C89" s="54"/>
      <c r="D89" s="7" t="s">
        <v>16</v>
      </c>
      <c r="E89" s="55" t="e">
        <f>'NQ&amp;R input form'!E177/SUM('NQ&amp;R input form'!E21,'NQ&amp;R input form'!E27)</f>
        <v>#VALUE!</v>
      </c>
    </row>
    <row r="90" spans="1:5" x14ac:dyDescent="0.2">
      <c r="A90" s="18"/>
      <c r="B90" s="45" t="s">
        <v>268</v>
      </c>
      <c r="C90" s="54"/>
      <c r="D90" s="7" t="s">
        <v>16</v>
      </c>
      <c r="E90" s="55" t="e">
        <f>'NQ&amp;R input form'!E178/SUM('NQ&amp;R input form'!E22,'NQ&amp;R input form'!E28)</f>
        <v>#VALUE!</v>
      </c>
    </row>
    <row r="91" spans="1:5" x14ac:dyDescent="0.2">
      <c r="A91" s="18"/>
      <c r="B91" s="45" t="s">
        <v>129</v>
      </c>
      <c r="C91" s="54"/>
      <c r="D91" s="7" t="s">
        <v>16</v>
      </c>
      <c r="E91" s="55" t="e">
        <f>'NQ&amp;R input form'!E179/SUM('NQ&amp;R input form'!E23,'NQ&amp;R input form'!E29)</f>
        <v>#VALUE!</v>
      </c>
    </row>
    <row r="92" spans="1:5" x14ac:dyDescent="0.2">
      <c r="A92" s="18"/>
      <c r="B92" s="45" t="s">
        <v>130</v>
      </c>
      <c r="C92" s="54"/>
      <c r="D92" s="7" t="s">
        <v>16</v>
      </c>
      <c r="E92" s="55" t="e">
        <f>'NQ&amp;R input form'!E180/SUM('NQ&amp;R input form'!E24,'NQ&amp;R input form'!E30)</f>
        <v>#VALUE!</v>
      </c>
    </row>
    <row r="93" spans="1:5" x14ac:dyDescent="0.2">
      <c r="A93" s="18" t="s">
        <v>266</v>
      </c>
      <c r="B93" s="2"/>
      <c r="C93" s="54"/>
      <c r="D93" s="11"/>
      <c r="E93" s="2"/>
    </row>
    <row r="94" spans="1:5" x14ac:dyDescent="0.2">
      <c r="A94" s="2"/>
      <c r="B94" s="45" t="s">
        <v>263</v>
      </c>
      <c r="C94" s="54"/>
      <c r="D94" s="7" t="s">
        <v>16</v>
      </c>
      <c r="E94" s="55">
        <f>SUM('NQ&amp;R input form'!E182:E185)/SUM('NQ&amp;R input form'!E21:E24,'NQ&amp;R input form'!E27:E30)</f>
        <v>0</v>
      </c>
    </row>
    <row r="95" spans="1:5" x14ac:dyDescent="0.2">
      <c r="A95" s="2"/>
      <c r="B95" s="45" t="s">
        <v>127</v>
      </c>
      <c r="C95" s="54"/>
      <c r="D95" s="7" t="s">
        <v>16</v>
      </c>
      <c r="E95" s="55" t="e">
        <f>'NQ&amp;R input form'!F182/SUM('NQ&amp;R input form'!E21,'NQ&amp;R input form'!E27)</f>
        <v>#DIV/0!</v>
      </c>
    </row>
    <row r="96" spans="1:5" x14ac:dyDescent="0.2">
      <c r="A96" s="2"/>
      <c r="B96" s="45" t="s">
        <v>268</v>
      </c>
      <c r="C96" s="54"/>
      <c r="D96" s="7" t="s">
        <v>16</v>
      </c>
      <c r="E96" s="55" t="e">
        <f>'NQ&amp;R input form'!F183/SUM('NQ&amp;R input form'!E22,'NQ&amp;R input form'!E28)</f>
        <v>#DIV/0!</v>
      </c>
    </row>
    <row r="97" spans="1:5" x14ac:dyDescent="0.2">
      <c r="A97" s="2"/>
      <c r="B97" s="45" t="s">
        <v>129</v>
      </c>
      <c r="C97" s="54"/>
      <c r="D97" s="7" t="s">
        <v>16</v>
      </c>
      <c r="E97" s="55">
        <f>'NQ&amp;R input form'!F184/SUM('NQ&amp;R input form'!E23,'NQ&amp;R input form'!E29)</f>
        <v>0</v>
      </c>
    </row>
    <row r="98" spans="1:5" x14ac:dyDescent="0.2">
      <c r="A98" s="2"/>
      <c r="B98" s="45" t="s">
        <v>130</v>
      </c>
      <c r="C98" s="54"/>
      <c r="D98" s="7" t="s">
        <v>16</v>
      </c>
      <c r="E98" s="55" t="e">
        <f>'NQ&amp;R input form'!F185/SUM('NQ&amp;R input form'!E24,'NQ&amp;R input form'!E30)</f>
        <v>#DIV/0!</v>
      </c>
    </row>
    <row r="99" spans="1:5" ht="15" x14ac:dyDescent="0.25">
      <c r="A99" s="9" t="s">
        <v>269</v>
      </c>
      <c r="B99" s="5"/>
      <c r="C99" s="41"/>
      <c r="D99" s="10"/>
      <c r="E99" s="5"/>
    </row>
    <row r="100" spans="1:5" x14ac:dyDescent="0.2">
      <c r="A100" s="18" t="s">
        <v>270</v>
      </c>
      <c r="B100" s="4"/>
      <c r="C100" s="40"/>
      <c r="D100" s="12"/>
      <c r="E100" s="4"/>
    </row>
    <row r="101" spans="1:5" x14ac:dyDescent="0.2">
      <c r="A101" s="2"/>
      <c r="B101" s="45" t="s">
        <v>263</v>
      </c>
      <c r="C101" s="54"/>
      <c r="D101" s="7" t="s">
        <v>271</v>
      </c>
      <c r="E101" s="55" t="e">
        <f>E51/E76</f>
        <v>#DIV/0!</v>
      </c>
    </row>
    <row r="102" spans="1:5" x14ac:dyDescent="0.2">
      <c r="A102" s="2"/>
      <c r="B102" s="45" t="s">
        <v>127</v>
      </c>
      <c r="C102" s="54"/>
      <c r="D102" s="7" t="s">
        <v>271</v>
      </c>
      <c r="E102" s="55" t="e">
        <f t="shared" ref="E102:E105" si="0">E52/E77</f>
        <v>#VALUE!</v>
      </c>
    </row>
    <row r="103" spans="1:5" x14ac:dyDescent="0.2">
      <c r="A103" s="2"/>
      <c r="B103" s="45" t="s">
        <v>268</v>
      </c>
      <c r="C103" s="54"/>
      <c r="D103" s="7" t="s">
        <v>271</v>
      </c>
      <c r="E103" s="55" t="e">
        <f t="shared" si="0"/>
        <v>#VALUE!</v>
      </c>
    </row>
    <row r="104" spans="1:5" x14ac:dyDescent="0.2">
      <c r="A104" s="2"/>
      <c r="B104" s="45" t="s">
        <v>129</v>
      </c>
      <c r="C104" s="54"/>
      <c r="D104" s="7" t="s">
        <v>271</v>
      </c>
      <c r="E104" s="55" t="e">
        <f t="shared" si="0"/>
        <v>#VALUE!</v>
      </c>
    </row>
    <row r="105" spans="1:5" x14ac:dyDescent="0.2">
      <c r="A105" s="2"/>
      <c r="B105" s="45" t="s">
        <v>130</v>
      </c>
      <c r="C105" s="54"/>
      <c r="D105" s="7" t="s">
        <v>271</v>
      </c>
      <c r="E105" s="55" t="e">
        <f t="shared" si="0"/>
        <v>#VALUE!</v>
      </c>
    </row>
    <row r="106" spans="1:5" x14ac:dyDescent="0.2">
      <c r="A106" s="18" t="s">
        <v>272</v>
      </c>
      <c r="B106" s="2"/>
      <c r="C106" s="54"/>
      <c r="D106" s="11"/>
      <c r="E106" s="2"/>
    </row>
    <row r="107" spans="1:5" x14ac:dyDescent="0.2">
      <c r="A107" s="2"/>
      <c r="B107" s="45" t="s">
        <v>263</v>
      </c>
      <c r="C107" s="54"/>
      <c r="D107" s="7" t="s">
        <v>271</v>
      </c>
      <c r="E107" s="55" t="e">
        <f>E57/E82</f>
        <v>#DIV/0!</v>
      </c>
    </row>
    <row r="108" spans="1:5" x14ac:dyDescent="0.2">
      <c r="A108" s="2"/>
      <c r="B108" s="45" t="s">
        <v>127</v>
      </c>
      <c r="C108" s="54"/>
      <c r="D108" s="7" t="s">
        <v>271</v>
      </c>
      <c r="E108" s="55" t="e">
        <f>E58/E83</f>
        <v>#VALUE!</v>
      </c>
    </row>
    <row r="109" spans="1:5" x14ac:dyDescent="0.2">
      <c r="A109" s="2"/>
      <c r="B109" s="45" t="s">
        <v>268</v>
      </c>
      <c r="C109" s="54"/>
      <c r="D109" s="7" t="s">
        <v>271</v>
      </c>
      <c r="E109" s="55" t="e">
        <f>E59/E84</f>
        <v>#VALUE!</v>
      </c>
    </row>
    <row r="110" spans="1:5" x14ac:dyDescent="0.2">
      <c r="A110" s="2"/>
      <c r="B110" s="45" t="s">
        <v>129</v>
      </c>
      <c r="C110" s="54"/>
      <c r="D110" s="7" t="s">
        <v>271</v>
      </c>
      <c r="E110" s="55" t="e">
        <f>E60/E85</f>
        <v>#VALUE!</v>
      </c>
    </row>
    <row r="111" spans="1:5" x14ac:dyDescent="0.2">
      <c r="A111" s="2"/>
      <c r="B111" s="45" t="s">
        <v>130</v>
      </c>
      <c r="C111" s="54"/>
      <c r="D111" s="7" t="s">
        <v>271</v>
      </c>
      <c r="E111" s="55" t="e">
        <f>E61/E86</f>
        <v>#VALUE!</v>
      </c>
    </row>
    <row r="112" spans="1:5" x14ac:dyDescent="0.2">
      <c r="A112" s="18" t="s">
        <v>273</v>
      </c>
      <c r="B112" s="2"/>
      <c r="C112" s="54"/>
      <c r="D112" s="11"/>
      <c r="E112" s="59"/>
    </row>
    <row r="113" spans="1:5" x14ac:dyDescent="0.2">
      <c r="A113" s="18"/>
      <c r="B113" s="45" t="s">
        <v>263</v>
      </c>
      <c r="C113" s="54"/>
      <c r="D113" s="7" t="s">
        <v>271</v>
      </c>
      <c r="E113" s="55" t="e">
        <f>E63/E88</f>
        <v>#DIV/0!</v>
      </c>
    </row>
    <row r="114" spans="1:5" x14ac:dyDescent="0.2">
      <c r="A114" s="18"/>
      <c r="B114" s="45" t="s">
        <v>127</v>
      </c>
      <c r="C114" s="54"/>
      <c r="D114" s="7" t="s">
        <v>271</v>
      </c>
      <c r="E114" s="55" t="e">
        <f>E64/E89</f>
        <v>#VALUE!</v>
      </c>
    </row>
    <row r="115" spans="1:5" x14ac:dyDescent="0.2">
      <c r="A115" s="18"/>
      <c r="B115" s="45" t="s">
        <v>268</v>
      </c>
      <c r="C115" s="54"/>
      <c r="D115" s="7" t="s">
        <v>271</v>
      </c>
      <c r="E115" s="55" t="e">
        <f>E65/E90</f>
        <v>#VALUE!</v>
      </c>
    </row>
    <row r="116" spans="1:5" x14ac:dyDescent="0.2">
      <c r="A116" s="18"/>
      <c r="B116" s="45" t="s">
        <v>129</v>
      </c>
      <c r="C116" s="54"/>
      <c r="D116" s="7" t="s">
        <v>271</v>
      </c>
      <c r="E116" s="55" t="e">
        <f>E66/E91</f>
        <v>#VALUE!</v>
      </c>
    </row>
    <row r="117" spans="1:5" x14ac:dyDescent="0.2">
      <c r="A117" s="18"/>
      <c r="B117" s="45" t="s">
        <v>130</v>
      </c>
      <c r="C117" s="54"/>
      <c r="D117" s="7" t="s">
        <v>271</v>
      </c>
      <c r="E117" s="55" t="e">
        <f>E67/E92</f>
        <v>#VALUE!</v>
      </c>
    </row>
    <row r="118" spans="1:5" x14ac:dyDescent="0.2">
      <c r="A118" s="18" t="s">
        <v>274</v>
      </c>
      <c r="B118" s="2"/>
      <c r="C118" s="54"/>
      <c r="D118" s="11"/>
      <c r="E118" s="59"/>
    </row>
    <row r="119" spans="1:5" x14ac:dyDescent="0.2">
      <c r="A119" s="2"/>
      <c r="B119" s="45" t="s">
        <v>263</v>
      </c>
      <c r="C119" s="54"/>
      <c r="D119" s="7" t="s">
        <v>271</v>
      </c>
      <c r="E119" s="55" t="e">
        <f>E69/E94</f>
        <v>#DIV/0!</v>
      </c>
    </row>
    <row r="120" spans="1:5" x14ac:dyDescent="0.2">
      <c r="A120" s="2"/>
      <c r="B120" s="45" t="s">
        <v>127</v>
      </c>
      <c r="C120" s="54"/>
      <c r="D120" s="7" t="s">
        <v>271</v>
      </c>
      <c r="E120" s="55" t="e">
        <f>E70/E95</f>
        <v>#VALUE!</v>
      </c>
    </row>
    <row r="121" spans="1:5" x14ac:dyDescent="0.2">
      <c r="A121" s="2"/>
      <c r="B121" s="45" t="s">
        <v>268</v>
      </c>
      <c r="C121" s="54"/>
      <c r="D121" s="7" t="s">
        <v>271</v>
      </c>
      <c r="E121" s="55" t="e">
        <f>E71/E96</f>
        <v>#VALUE!</v>
      </c>
    </row>
    <row r="122" spans="1:5" x14ac:dyDescent="0.2">
      <c r="A122" s="2"/>
      <c r="B122" s="45" t="s">
        <v>129</v>
      </c>
      <c r="C122" s="54"/>
      <c r="D122" s="7" t="s">
        <v>271</v>
      </c>
      <c r="E122" s="55" t="e">
        <f>E72/E97</f>
        <v>#VALUE!</v>
      </c>
    </row>
    <row r="123" spans="1:5" x14ac:dyDescent="0.2">
      <c r="A123" s="2"/>
      <c r="B123" s="45" t="s">
        <v>130</v>
      </c>
      <c r="C123" s="54"/>
      <c r="D123" s="7" t="s">
        <v>271</v>
      </c>
      <c r="E123" s="55" t="e">
        <f>E73/E98</f>
        <v>#VALUE!</v>
      </c>
    </row>
    <row r="126" spans="1:5" x14ac:dyDescent="0.2">
      <c r="B126" s="83" t="s">
        <v>280</v>
      </c>
      <c r="D126" s="203" t="s">
        <v>16</v>
      </c>
      <c r="E126" s="43">
        <f>SUM('NQ&amp;R input form'!E21:E25)</f>
        <v>0</v>
      </c>
    </row>
    <row r="127" spans="1:5" x14ac:dyDescent="0.2">
      <c r="B127" s="83" t="s">
        <v>281</v>
      </c>
      <c r="D127" s="203" t="s">
        <v>16</v>
      </c>
      <c r="E127" s="43">
        <f>SUM('NQ&amp;R input form'!E27:E31)</f>
        <v>251</v>
      </c>
    </row>
    <row r="128" spans="1:5" x14ac:dyDescent="0.2">
      <c r="B128" s="83" t="s">
        <v>282</v>
      </c>
      <c r="D128" s="203" t="s">
        <v>16</v>
      </c>
      <c r="E128" s="43">
        <f>SUM('NQ&amp;R input form'!E34:E38)</f>
        <v>0</v>
      </c>
    </row>
    <row r="129" spans="2:5" x14ac:dyDescent="0.2">
      <c r="B129" s="83" t="s">
        <v>283</v>
      </c>
      <c r="D129" s="203" t="s">
        <v>16</v>
      </c>
      <c r="E129" s="43">
        <f>SUM('NQ&amp;R input form'!E40:E44)</f>
        <v>0</v>
      </c>
    </row>
    <row r="130" spans="2:5" x14ac:dyDescent="0.2">
      <c r="B130" s="83" t="s">
        <v>284</v>
      </c>
      <c r="D130" s="203" t="s">
        <v>16</v>
      </c>
      <c r="E130" s="43">
        <f>SUM('NQ&amp;R input form'!E46:E50)</f>
        <v>251</v>
      </c>
    </row>
  </sheetData>
  <sheetProtection algorithmName="SHA-512" hashValue="6rSmWTT4TPgqQdM4cddVKhHv27tv3QwSkZNjNuTxFwTc56Zl5LNwssmDy3welVP7i3EVENSkUH/lAbEyquGdRA==" saltValue="BR26ZymJ8KcgOqGe9fF/ug==" spinCount="100000" sheet="1" objects="1" scenarios="1"/>
  <pageMargins left="0.7" right="0.7" top="0.75" bottom="0.75" header="0.3" footer="0.3"/>
  <headerFooter>
    <oddHeader>&amp;C&amp;"Calibri"&amp;12&amp;K000000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609c6a-efa6-45e5-8894-9c2780041ae6">
      <Terms xmlns="http://schemas.microsoft.com/office/infopath/2007/PartnerControls"/>
    </lcf76f155ced4ddcb4097134ff3c332f>
    <TaxCatchAll xmlns="be22b36c-b762-42c0-9e08-d7a6356663f7" xsi:nil="true"/>
    <SharedWithUsers xmlns="be22b36c-b762-42c0-9e08-d7a6356663f7">
      <UserInfo>
        <DisplayName>Emma Forrest</DisplayName>
        <AccountId>117</AccountId>
        <AccountType/>
      </UserInfo>
      <UserInfo>
        <DisplayName>Stewart Lee</DisplayName>
        <AccountId>250</AccountId>
        <AccountType/>
      </UserInfo>
      <UserInfo>
        <DisplayName>Nadia Donatelli</DisplayName>
        <AccountId>182</AccountId>
        <AccountType/>
      </UserInfo>
      <UserInfo>
        <DisplayName>Elizabeth Walters</DisplayName>
        <AccountId>57</AccountId>
        <AccountType/>
      </UserInfo>
      <UserInfo>
        <DisplayName>Rory Hannon</DisplayName>
        <AccountId>248</AccountId>
        <AccountType/>
      </UserInfo>
    </SharedWithUsers>
    <sort xmlns="45609c6a-efa6-45e5-8894-9c2780041ae6">a</sort>
    <sorting xmlns="45609c6a-efa6-45e5-8894-9c2780041a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73CC4E7CC8904D93C6E6D969E581AF" ma:contentTypeVersion="20" ma:contentTypeDescription="Create a new document." ma:contentTypeScope="" ma:versionID="423b3ee1c67172e24fa8eb35ea6b60d9">
  <xsd:schema xmlns:xsd="http://www.w3.org/2001/XMLSchema" xmlns:xs="http://www.w3.org/2001/XMLSchema" xmlns:p="http://schemas.microsoft.com/office/2006/metadata/properties" xmlns:ns2="45609c6a-efa6-45e5-8894-9c2780041ae6" xmlns:ns3="be22b36c-b762-42c0-9e08-d7a6356663f7" targetNamespace="http://schemas.microsoft.com/office/2006/metadata/properties" ma:root="true" ma:fieldsID="55179b4f60d8975cc1b1e4522f902d44" ns2:_="" ns3:_="">
    <xsd:import namespace="45609c6a-efa6-45e5-8894-9c2780041ae6"/>
    <xsd:import namespace="be22b36c-b762-42c0-9e08-d7a6356663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Location" minOccurs="0"/>
                <xsd:element ref="ns2:MediaServiceOCR" minOccurs="0"/>
                <xsd:element ref="ns2:sorting" minOccurs="0"/>
                <xsd:element ref="ns2:sort"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09c6a-efa6-45e5-8894-9c2780041a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sorting" ma:index="19" nillable="true" ma:displayName="sorting" ma:format="Dropdown" ma:internalName="sorting">
      <xsd:simpleType>
        <xsd:restriction base="dms:Text">
          <xsd:maxLength value="255"/>
        </xsd:restriction>
      </xsd:simpleType>
    </xsd:element>
    <xsd:element name="sort" ma:index="20" nillable="true" ma:displayName="sort" ma:default="a" ma:format="Dropdown" ma:internalName="sort">
      <xsd:simpleType>
        <xsd:restriction base="dms:Text">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f72e46-9d06-40b1-bbe4-5a25d4ddca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22b36c-b762-42c0-9e08-d7a6356663f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e691fae-6840-48f6-92f4-1ab71cd16cfc}" ma:internalName="TaxCatchAll" ma:showField="CatchAllData" ma:web="be22b36c-b762-42c0-9e08-d7a6356663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EA2B05-135B-492C-8076-F106C0A13479}">
  <ds:schemaRefs>
    <ds:schemaRef ds:uri="http://schemas.microsoft.com/sharepoint/v3/contenttype/forms"/>
  </ds:schemaRefs>
</ds:datastoreItem>
</file>

<file path=customXml/itemProps2.xml><?xml version="1.0" encoding="utf-8"?>
<ds:datastoreItem xmlns:ds="http://schemas.openxmlformats.org/officeDocument/2006/customXml" ds:itemID="{3F0EBBA4-CBA9-4045-8EF4-001F3A763238}">
  <ds:schemaRefs>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be22b36c-b762-42c0-9e08-d7a6356663f7"/>
    <ds:schemaRef ds:uri="45609c6a-efa6-45e5-8894-9c2780041ae6"/>
  </ds:schemaRefs>
</ds:datastoreItem>
</file>

<file path=customXml/itemProps3.xml><?xml version="1.0" encoding="utf-8"?>
<ds:datastoreItem xmlns:ds="http://schemas.openxmlformats.org/officeDocument/2006/customXml" ds:itemID="{D01E979A-54DE-42EF-8105-6399F3FC91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09c6a-efa6-45e5-8894-9c2780041ae6"/>
    <ds:schemaRef ds:uri="be22b36c-b762-42c0-9e08-d7a6356663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Distribution input form</vt:lpstr>
      <vt:lpstr>Data and derived distribution</vt:lpstr>
      <vt:lpstr>NQ&amp;R input form</vt:lpstr>
      <vt:lpstr>Data and derived NQR</vt:lpstr>
      <vt:lpstr>'Distribution input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Electricity Distribution Performance Report Form</dc:title>
  <dc:subject>Electricity Distribution Performance Report Form</dc:subject>
  <dc:creator>Economic Regulation Authority</dc:creator>
  <cp:keywords>Electricity Distribution Performance Report Form</cp:keywords>
  <dc:description/>
  <cp:lastModifiedBy>Brigid Ward</cp:lastModifiedBy>
  <cp:revision/>
  <dcterms:created xsi:type="dcterms:W3CDTF">2007-04-23T01:19:35Z</dcterms:created>
  <dcterms:modified xsi:type="dcterms:W3CDTF">2024-12-06T03:53:24Z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0x010100502A19DF13351942969F70098AE7B042</vt:lpwstr>
  </property>
  <property fmtid="{D5CDD505-2E9C-101B-9397-08002B2CF9AE}" pid="3" name="MediaServiceImageTags">
    <vt:lpwstr/>
  </property>
  <property fmtid="{D5CDD505-2E9C-101B-9397-08002B2CF9AE}" pid="4" name="msoThemeDark1">
    <vt:lpwstr>0</vt:lpwstr>
  </property>
  <property fmtid="{D5CDD505-2E9C-101B-9397-08002B2CF9AE}" pid="5" name="msoThemeLight1">
    <vt:lpwstr>16777215</vt:lpwstr>
  </property>
  <property fmtid="{D5CDD505-2E9C-101B-9397-08002B2CF9AE}" pid="6" name="msoThemeDark2">
    <vt:lpwstr>8210719</vt:lpwstr>
  </property>
  <property fmtid="{D5CDD505-2E9C-101B-9397-08002B2CF9AE}" pid="7" name="msoThemeLight2">
    <vt:lpwstr>14806254</vt:lpwstr>
  </property>
  <property fmtid="{D5CDD505-2E9C-101B-9397-08002B2CF9AE}" pid="8" name="msoThemeAccent1">
    <vt:lpwstr>12419407</vt:lpwstr>
  </property>
  <property fmtid="{D5CDD505-2E9C-101B-9397-08002B2CF9AE}" pid="9" name="msoThemeAccent2">
    <vt:lpwstr>5066944</vt:lpwstr>
  </property>
  <property fmtid="{D5CDD505-2E9C-101B-9397-08002B2CF9AE}" pid="10" name="msoThemeAccent3">
    <vt:lpwstr>5880731</vt:lpwstr>
  </property>
  <property fmtid="{D5CDD505-2E9C-101B-9397-08002B2CF9AE}" pid="11" name="msoThemeAccent4">
    <vt:lpwstr>10642560</vt:lpwstr>
  </property>
  <property fmtid="{D5CDD505-2E9C-101B-9397-08002B2CF9AE}" pid="12" name="msoThemeAccent5">
    <vt:lpwstr>13020235</vt:lpwstr>
  </property>
  <property fmtid="{D5CDD505-2E9C-101B-9397-08002B2CF9AE}" pid="13" name="msoThemeAccent6">
    <vt:lpwstr>4626167</vt:lpwstr>
  </property>
  <property fmtid="{D5CDD505-2E9C-101B-9397-08002B2CF9AE}" pid="14" name="msoThemeHyperlink">
    <vt:lpwstr>16711680</vt:lpwstr>
  </property>
  <property fmtid="{D5CDD505-2E9C-101B-9397-08002B2CF9AE}" pid="15" name="msoThemeFollowedHyperlink">
    <vt:lpwstr>8388736</vt:lpwstr>
  </property>
  <property fmtid="{D5CDD505-2E9C-101B-9397-08002B2CF9AE}" pid="16" name="MinorFont">
    <vt:lpwstr>Calibri</vt:lpwstr>
  </property>
  <property fmtid="{D5CDD505-2E9C-101B-9397-08002B2CF9AE}" pid="17" name="MajorFont">
    <vt:lpwstr>Cambria</vt:lpwstr>
  </property>
  <property fmtid="{D5CDD505-2E9C-101B-9397-08002B2CF9AE}" pid="18" name="Normal">
    <vt:lpwstr>-1/0/-1/-1/-1/-1/-1/10/0/0/-4142/0/Arial/0</vt:lpwstr>
  </property>
  <property fmtid="{D5CDD505-2E9C-101B-9397-08002B2CF9AE}" pid="19" name="NormalBorders">
    <vt:lpwstr>-4142/2/0/-4142/2/0/-4142/2/0/-4142/2/0/-4142/2/0/-4142/2/0</vt:lpwstr>
  </property>
  <property fmtid="{D5CDD505-2E9C-101B-9397-08002B2CF9AE}" pid="20" name="Heading 1">
    <vt:lpwstr>0/0/-1/0/-1/0/0/15/-1/0/-4142/0/Calibri/8210719</vt:lpwstr>
  </property>
  <property fmtid="{D5CDD505-2E9C-101B-9397-08002B2CF9AE}" pid="21" name="Heading 1Borders">
    <vt:lpwstr>-4142/2/0/-4142/2/0/-4142/2/0/1/4/12419407/-4142/2/0/-4142/2/0</vt:lpwstr>
  </property>
  <property fmtid="{D5CDD505-2E9C-101B-9397-08002B2CF9AE}" pid="22" name="Heading 2">
    <vt:lpwstr>0/0/-1/0/-1/0/0/13/-1/0/-4142/0/Calibri/8210719</vt:lpwstr>
  </property>
  <property fmtid="{D5CDD505-2E9C-101B-9397-08002B2CF9AE}" pid="23" name="Heading 2Borders">
    <vt:lpwstr>-4142/2/0/-4142/2/0/-4142/2/0/1/4/14598055/-4142/2/0/-4142/2/0</vt:lpwstr>
  </property>
  <property fmtid="{D5CDD505-2E9C-101B-9397-08002B2CF9AE}" pid="24" name="Heading 3">
    <vt:lpwstr>0/0/-1/0/-1/0/0/11/-1/0/-4142/0/Calibri/8210719</vt:lpwstr>
  </property>
  <property fmtid="{D5CDD505-2E9C-101B-9397-08002B2CF9AE}" pid="25" name="Heading 3Borders">
    <vt:lpwstr>-4142/2/0/-4142/2/0/-4142/2/0/1/-4138/14136213/-4142/2/0/-4142/2/0</vt:lpwstr>
  </property>
  <property fmtid="{D5CDD505-2E9C-101B-9397-08002B2CF9AE}" pid="26" name="Heading 4">
    <vt:lpwstr>0/0/-1/0/0/0/0/11/-1/0/-4142/0/Calibri/8210719</vt:lpwstr>
  </property>
  <property fmtid="{D5CDD505-2E9C-101B-9397-08002B2CF9AE}" pid="27" name="Heading 4Borders">
    <vt:lpwstr>-4142/2/0/-4142/2/0/-4142/2/0/-4142/2/0/-4142/2/0/-4142/2/0</vt:lpwstr>
  </property>
  <property fmtid="{D5CDD505-2E9C-101B-9397-08002B2CF9AE}" pid="28" name="Title">
    <vt:lpwstr>0/0/-1/0/0/0/0/18/0/0/-4142/0/Cambria/8210719</vt:lpwstr>
  </property>
  <property fmtid="{D5CDD505-2E9C-101B-9397-08002B2CF9AE}" pid="29" name="TitleBorders">
    <vt:lpwstr>-4142/2/0/-4142/2/0/-4142/2/0/-4142/2/0/-4142/2/0/-4142/2/0</vt:lpwstr>
  </property>
  <property fmtid="{D5CDD505-2E9C-101B-9397-08002B2CF9AE}" pid="30" name="MSIP_Label_e8309fa1-9d3e-46d5-8877-aff8bb6becd9_Enabled">
    <vt:lpwstr>true</vt:lpwstr>
  </property>
  <property fmtid="{D5CDD505-2E9C-101B-9397-08002B2CF9AE}" pid="31" name="MSIP_Label_e8309fa1-9d3e-46d5-8877-aff8bb6becd9_SetDate">
    <vt:lpwstr>2024-07-10T01:09:57Z</vt:lpwstr>
  </property>
  <property fmtid="{D5CDD505-2E9C-101B-9397-08002B2CF9AE}" pid="32" name="MSIP_Label_e8309fa1-9d3e-46d5-8877-aff8bb6becd9_Method">
    <vt:lpwstr>Standard</vt:lpwstr>
  </property>
  <property fmtid="{D5CDD505-2E9C-101B-9397-08002B2CF9AE}" pid="33" name="MSIP_Label_e8309fa1-9d3e-46d5-8877-aff8bb6becd9_Name">
    <vt:lpwstr>General</vt:lpwstr>
  </property>
  <property fmtid="{D5CDD505-2E9C-101B-9397-08002B2CF9AE}" pid="34" name="MSIP_Label_e8309fa1-9d3e-46d5-8877-aff8bb6becd9_SiteId">
    <vt:lpwstr>81a424a5-1d03-4bcb-a40a-d102f21e35da</vt:lpwstr>
  </property>
  <property fmtid="{D5CDD505-2E9C-101B-9397-08002B2CF9AE}" pid="35" name="MSIP_Label_e8309fa1-9d3e-46d5-8877-aff8bb6becd9_ActionId">
    <vt:lpwstr>77f60966-ae09-45d1-9035-399555e4d1f7</vt:lpwstr>
  </property>
  <property fmtid="{D5CDD505-2E9C-101B-9397-08002B2CF9AE}" pid="36" name="MSIP_Label_e8309fa1-9d3e-46d5-8877-aff8bb6becd9_ContentBits">
    <vt:lpwstr>0</vt:lpwstr>
  </property>
  <property fmtid="{D5CDD505-2E9C-101B-9397-08002B2CF9AE}" pid="37" name="MSIP_Label_5f94d288-962f-4e59-8c13-85df3f432bba_Enabled">
    <vt:lpwstr>true</vt:lpwstr>
  </property>
  <property fmtid="{D5CDD505-2E9C-101B-9397-08002B2CF9AE}" pid="38" name="MSIP_Label_5f94d288-962f-4e59-8c13-85df3f432bba_SetDate">
    <vt:lpwstr>2024-12-06T03:53:24Z</vt:lpwstr>
  </property>
  <property fmtid="{D5CDD505-2E9C-101B-9397-08002B2CF9AE}" pid="39" name="MSIP_Label_5f94d288-962f-4e59-8c13-85df3f432bba_Method">
    <vt:lpwstr>Standard</vt:lpwstr>
  </property>
  <property fmtid="{D5CDD505-2E9C-101B-9397-08002B2CF9AE}" pid="40" name="MSIP_Label_5f94d288-962f-4e59-8c13-85df3f432bba_Name">
    <vt:lpwstr>OFFICIAL</vt:lpwstr>
  </property>
  <property fmtid="{D5CDD505-2E9C-101B-9397-08002B2CF9AE}" pid="41" name="MSIP_Label_5f94d288-962f-4e59-8c13-85df3f432bba_SiteId">
    <vt:lpwstr>7b934664-cdcf-4e28-a3ee-1a5bcca0a1b6</vt:lpwstr>
  </property>
  <property fmtid="{D5CDD505-2E9C-101B-9397-08002B2CF9AE}" pid="42" name="MSIP_Label_5f94d288-962f-4e59-8c13-85df3f432bba_ActionId">
    <vt:lpwstr>109bd067-8771-4154-99c6-09058430d2be</vt:lpwstr>
  </property>
  <property fmtid="{D5CDD505-2E9C-101B-9397-08002B2CF9AE}" pid="43" name="MSIP_Label_5f94d288-962f-4e59-8c13-85df3f432bba_ContentBits">
    <vt:lpwstr>1</vt:lpwstr>
  </property>
</Properties>
</file>